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5\"/>
    </mc:Choice>
  </mc:AlternateContent>
  <bookViews>
    <workbookView xWindow="0" yWindow="0" windowWidth="24000" windowHeight="9435"/>
  </bookViews>
  <sheets>
    <sheet name="5.3_201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'5.3_2015'!$A$10:$G$322</definedName>
    <definedName name="_Key1" hidden="1">'[1]5.6 Total ventas por oper caja'!#REF!</definedName>
    <definedName name="_Order1" hidden="1">255</definedName>
    <definedName name="_Regression_Int" localSheetId="0" hidden="1">1</definedName>
    <definedName name="_xlnm.Print_Area" localSheetId="0">'5.3_2015'!$A$1:$G$322</definedName>
    <definedName name="Imprimir_área_IM" localSheetId="0">'5.3_2015'!$A$12:$G$325</definedName>
    <definedName name="Imprimir_títulos_IM" localSheetId="0">'5.3_2015'!$6:$11</definedName>
    <definedName name="OPER" localSheetId="0">'[2]5.1 Tiendas farmacias c Ventas'!$IU$8189</definedName>
    <definedName name="OPER">'[3]5.1 Tiendas farmacias c Ventas'!$IO$8191</definedName>
    <definedName name="PRINT_AREA" localSheetId="0">'[4]5.2 ventas x tienda'!$A$1:$IV$12</definedName>
    <definedName name="PRINT_AREA">'[5]5.2 ventas x tienda'!$A$1:$IV$13</definedName>
    <definedName name="PRINT_AREA_MI" localSheetId="0">'[4]5.2 ventas x tienda'!$A$1:$IV$12</definedName>
    <definedName name="PRINT_AREA_MI">'[5]5.2 ventas x tienda'!$A$1:$IV$13</definedName>
    <definedName name="PRINT_TITLES" localSheetId="0">'[4]5.2 ventas x tienda'!$A$1:$HR$11</definedName>
    <definedName name="PRINT_TITLES">'[5]5.2 ventas x tienda'!$A$1:$HP$12</definedName>
    <definedName name="PRINT_TITLES_MI" localSheetId="0">'[4]5.2 ventas x tienda'!$A$1:$HR$11</definedName>
    <definedName name="PRINT_TITLES_MI">'[5]5.2 ventas x tienda'!$A$1:$HP$12</definedName>
    <definedName name="_xlnm.Print_Titles" localSheetId="0">'5.3_2015'!$6:$11</definedName>
  </definedNames>
  <calcPr calcId="152511"/>
</workbook>
</file>

<file path=xl/calcChain.xml><?xml version="1.0" encoding="utf-8"?>
<calcChain xmlns="http://schemas.openxmlformats.org/spreadsheetml/2006/main">
  <c r="E24" i="1" l="1"/>
  <c r="E26" i="1"/>
  <c r="E27" i="1"/>
  <c r="E28" i="1"/>
  <c r="E16" i="1"/>
  <c r="E17" i="1"/>
  <c r="E18" i="1"/>
  <c r="E19" i="1"/>
  <c r="E20" i="1"/>
  <c r="E32" i="1"/>
  <c r="E33" i="1"/>
  <c r="E35" i="1"/>
  <c r="E36" i="1"/>
  <c r="E37" i="1"/>
  <c r="E39" i="1"/>
  <c r="E43" i="1"/>
  <c r="E44" i="1"/>
  <c r="E45" i="1"/>
  <c r="E46" i="1"/>
  <c r="E50" i="1"/>
  <c r="E51" i="1"/>
  <c r="E52" i="1"/>
  <c r="E53" i="1"/>
  <c r="E54" i="1"/>
  <c r="E55" i="1"/>
  <c r="E56" i="1"/>
  <c r="E57" i="1"/>
  <c r="E59" i="1"/>
  <c r="E63" i="1"/>
  <c r="E64" i="1"/>
  <c r="E68" i="1"/>
  <c r="E69" i="1"/>
  <c r="E70" i="1"/>
  <c r="E71" i="1"/>
  <c r="E72" i="1"/>
  <c r="E73" i="1"/>
  <c r="E74" i="1"/>
  <c r="E75" i="1"/>
  <c r="E79" i="1"/>
  <c r="E80" i="1"/>
  <c r="E81" i="1"/>
  <c r="E82" i="1"/>
  <c r="E83" i="1"/>
  <c r="E84" i="1"/>
  <c r="E85" i="1"/>
  <c r="E86" i="1"/>
  <c r="E87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10" i="1"/>
  <c r="E112" i="1"/>
  <c r="E113" i="1"/>
  <c r="E117" i="1"/>
  <c r="E118" i="1"/>
  <c r="E120" i="1"/>
  <c r="E121" i="1"/>
  <c r="E123" i="1"/>
  <c r="E124" i="1"/>
  <c r="E125" i="1"/>
  <c r="E126" i="1"/>
  <c r="E130" i="1"/>
  <c r="E131" i="1"/>
  <c r="E132" i="1"/>
  <c r="E133" i="1"/>
  <c r="E134" i="1"/>
  <c r="E136" i="1"/>
  <c r="E137" i="1"/>
  <c r="E138" i="1"/>
  <c r="E139" i="1"/>
  <c r="E144" i="1"/>
  <c r="E145" i="1"/>
  <c r="E146" i="1"/>
  <c r="E147" i="1"/>
  <c r="E148" i="1"/>
  <c r="E152" i="1"/>
  <c r="E153" i="1"/>
  <c r="E154" i="1"/>
  <c r="E155" i="1"/>
  <c r="E156" i="1"/>
  <c r="E157" i="1"/>
  <c r="E162" i="1"/>
  <c r="E163" i="1"/>
  <c r="E164" i="1"/>
  <c r="E165" i="1"/>
  <c r="E166" i="1"/>
  <c r="E167" i="1"/>
  <c r="E168" i="1"/>
  <c r="E173" i="1"/>
  <c r="E174" i="1"/>
  <c r="E175" i="1"/>
  <c r="E176" i="1"/>
  <c r="E177" i="1"/>
  <c r="E178" i="1"/>
  <c r="E179" i="1"/>
  <c r="E180" i="1"/>
  <c r="E181" i="1"/>
  <c r="E182" i="1"/>
  <c r="E186" i="1"/>
  <c r="E187" i="1"/>
  <c r="E192" i="1"/>
  <c r="E198" i="1"/>
  <c r="E199" i="1"/>
  <c r="E200" i="1"/>
  <c r="E201" i="1"/>
  <c r="E202" i="1"/>
  <c r="E206" i="1"/>
  <c r="E207" i="1"/>
  <c r="E208" i="1"/>
  <c r="E209" i="1"/>
  <c r="E210" i="1"/>
  <c r="E211" i="1"/>
  <c r="E212" i="1"/>
  <c r="E213" i="1"/>
  <c r="E214" i="1"/>
  <c r="E215" i="1"/>
  <c r="E216" i="1"/>
  <c r="E220" i="1"/>
  <c r="E221" i="1"/>
  <c r="E222" i="1"/>
  <c r="E224" i="1"/>
  <c r="E225" i="1"/>
  <c r="E229" i="1"/>
  <c r="E230" i="1"/>
  <c r="E231" i="1"/>
  <c r="E236" i="1"/>
  <c r="E240" i="1"/>
  <c r="E241" i="1"/>
  <c r="E242" i="1"/>
  <c r="E247" i="1"/>
  <c r="E248" i="1"/>
  <c r="E249" i="1"/>
  <c r="E250" i="1"/>
  <c r="E251" i="1"/>
  <c r="E255" i="1"/>
  <c r="E256" i="1"/>
  <c r="E257" i="1"/>
  <c r="E258" i="1"/>
  <c r="E259" i="1"/>
  <c r="E260" i="1"/>
  <c r="E261" i="1"/>
  <c r="E262" i="1"/>
  <c r="E263" i="1"/>
  <c r="E264" i="1"/>
  <c r="E269" i="1"/>
  <c r="E271" i="1"/>
  <c r="E272" i="1"/>
  <c r="E273" i="1"/>
  <c r="E278" i="1"/>
  <c r="E279" i="1"/>
  <c r="E280" i="1"/>
  <c r="E281" i="1"/>
  <c r="E282" i="1"/>
  <c r="E283" i="1"/>
  <c r="E284" i="1"/>
  <c r="E285" i="1"/>
  <c r="E289" i="1"/>
  <c r="E290" i="1"/>
  <c r="E291" i="1"/>
  <c r="E296" i="1"/>
  <c r="E297" i="1"/>
  <c r="E298" i="1"/>
  <c r="E300" i="1"/>
  <c r="E301" i="1"/>
  <c r="E302" i="1"/>
  <c r="E303" i="1"/>
  <c r="E307" i="1"/>
  <c r="E308" i="1"/>
  <c r="E309" i="1"/>
  <c r="E310" i="1"/>
  <c r="E311" i="1"/>
  <c r="E315" i="1"/>
  <c r="E317" i="1"/>
  <c r="E318" i="1"/>
  <c r="E319" i="1"/>
  <c r="E320" i="1"/>
  <c r="E321" i="1"/>
  <c r="F313" i="1"/>
  <c r="F305" i="1"/>
  <c r="G305" i="1"/>
  <c r="F293" i="1"/>
  <c r="F287" i="1"/>
  <c r="G287" i="1"/>
  <c r="F275" i="1"/>
  <c r="F266" i="1"/>
  <c r="F253" i="1"/>
  <c r="G253" i="1"/>
  <c r="F244" i="1"/>
  <c r="G244" i="1"/>
  <c r="F238" i="1"/>
  <c r="G238" i="1"/>
  <c r="F233" i="1"/>
  <c r="G233" i="1"/>
  <c r="F227" i="1"/>
  <c r="G227" i="1"/>
  <c r="F218" i="1"/>
  <c r="G204" i="1"/>
  <c r="F195" i="1"/>
  <c r="F189" i="1"/>
  <c r="F184" i="1"/>
  <c r="G184" i="1"/>
  <c r="F171" i="1"/>
  <c r="G171" i="1"/>
  <c r="G159" i="1"/>
  <c r="F150" i="1"/>
  <c r="G150" i="1"/>
  <c r="F141" i="1"/>
  <c r="F128" i="1"/>
  <c r="F108" i="1"/>
  <c r="F89" i="1"/>
  <c r="G89" i="1"/>
  <c r="F77" i="1"/>
  <c r="G77" i="1"/>
  <c r="F66" i="1"/>
  <c r="G66" i="1"/>
  <c r="F61" i="1"/>
  <c r="G61" i="1"/>
  <c r="F48" i="1"/>
  <c r="F41" i="1"/>
  <c r="G41" i="1"/>
  <c r="F30" i="1"/>
  <c r="G30" i="1"/>
  <c r="F22" i="1"/>
  <c r="G14" i="1" l="1"/>
  <c r="D305" i="1"/>
  <c r="D287" i="1"/>
  <c r="D253" i="1"/>
  <c r="D244" i="1"/>
  <c r="D238" i="1"/>
  <c r="D233" i="1"/>
  <c r="D227" i="1"/>
  <c r="D204" i="1"/>
  <c r="D184" i="1"/>
  <c r="D171" i="1"/>
  <c r="D159" i="1"/>
  <c r="D150" i="1"/>
  <c r="D89" i="1"/>
  <c r="D77" i="1" l="1"/>
  <c r="D66" i="1"/>
  <c r="D61" i="1"/>
  <c r="D48" i="1"/>
  <c r="D41" i="1"/>
  <c r="D30" i="1"/>
  <c r="D14" i="1"/>
  <c r="D12" i="1" l="1"/>
  <c r="C14" i="1"/>
  <c r="E14" i="1" s="1"/>
  <c r="C159" i="1"/>
  <c r="E159" i="1" s="1"/>
  <c r="C89" i="1"/>
  <c r="E89" i="1" s="1"/>
  <c r="C305" i="1" l="1"/>
  <c r="E305" i="1" s="1"/>
  <c r="C313" i="1"/>
  <c r="C293" i="1"/>
  <c r="C287" i="1"/>
  <c r="E287" i="1" s="1"/>
  <c r="C275" i="1"/>
  <c r="C266" i="1"/>
  <c r="C253" i="1"/>
  <c r="E253" i="1" s="1"/>
  <c r="C244" i="1"/>
  <c r="E244" i="1" s="1"/>
  <c r="C238" i="1"/>
  <c r="E238" i="1" s="1"/>
  <c r="C233" i="1"/>
  <c r="E233" i="1" s="1"/>
  <c r="C227" i="1"/>
  <c r="E227" i="1" s="1"/>
  <c r="C218" i="1"/>
  <c r="C204" i="1"/>
  <c r="E204" i="1" s="1"/>
  <c r="C195" i="1"/>
  <c r="C189" i="1"/>
  <c r="C184" i="1"/>
  <c r="E184" i="1" s="1"/>
  <c r="C171" i="1"/>
  <c r="E171" i="1" s="1"/>
  <c r="C150" i="1"/>
  <c r="E150" i="1" s="1"/>
  <c r="C141" i="1"/>
  <c r="C128" i="1"/>
  <c r="C115" i="1"/>
  <c r="C108" i="1"/>
  <c r="C77" i="1"/>
  <c r="E77" i="1" s="1"/>
  <c r="C66" i="1"/>
  <c r="E66" i="1" s="1"/>
  <c r="C61" i="1"/>
  <c r="E61" i="1" s="1"/>
  <c r="C48" i="1"/>
  <c r="E48" i="1" s="1"/>
  <c r="C41" i="1"/>
  <c r="E41" i="1" s="1"/>
  <c r="C30" i="1"/>
  <c r="E30" i="1" s="1"/>
  <c r="C22" i="1"/>
  <c r="C12" i="1" l="1"/>
</calcChain>
</file>

<file path=xl/sharedStrings.xml><?xml version="1.0" encoding="utf-8"?>
<sst xmlns="http://schemas.openxmlformats.org/spreadsheetml/2006/main" count="358" uniqueCount="248">
  <si>
    <t xml:space="preserve"> </t>
  </si>
  <si>
    <t>Número de Tienda</t>
  </si>
  <si>
    <t>Ubicación</t>
  </si>
  <si>
    <t>Operaciones de Caja</t>
  </si>
  <si>
    <t>Promedio de Ventas por Operación de Caja (Pesos)</t>
  </si>
  <si>
    <t>M2 de Piso de Venta</t>
  </si>
  <si>
    <t>Aguascalientes</t>
  </si>
  <si>
    <t>Aguascalientes, Ags.</t>
  </si>
  <si>
    <t>Pabellón de Arteaga</t>
  </si>
  <si>
    <t>Baja California</t>
  </si>
  <si>
    <t>Ensenada</t>
  </si>
  <si>
    <t xml:space="preserve">Tijuana </t>
  </si>
  <si>
    <t>Mexicali</t>
  </si>
  <si>
    <t>Tecate</t>
  </si>
  <si>
    <t>Mesa de Otay</t>
  </si>
  <si>
    <t>Baja California Sur</t>
  </si>
  <si>
    <t>Cd. Constitución</t>
  </si>
  <si>
    <t>La Paz</t>
  </si>
  <si>
    <t>Sta. Rosalía</t>
  </si>
  <si>
    <t>Loreto</t>
  </si>
  <si>
    <t>Todos Santos</t>
  </si>
  <si>
    <t>Guerrero Negro</t>
  </si>
  <si>
    <t>Campeche</t>
  </si>
  <si>
    <t>Campeche, Camp.</t>
  </si>
  <si>
    <t>Escarcega</t>
  </si>
  <si>
    <t>Calkini</t>
  </si>
  <si>
    <t>Coahuila</t>
  </si>
  <si>
    <t>Torreón</t>
  </si>
  <si>
    <t>Saltillo</t>
  </si>
  <si>
    <t>Piedras Negras</t>
  </si>
  <si>
    <t xml:space="preserve">Monclova </t>
  </si>
  <si>
    <t>Sabinas</t>
  </si>
  <si>
    <t>Cd. Acuña</t>
  </si>
  <si>
    <t>Cuatro Cienegas</t>
  </si>
  <si>
    <t>Parras de la Fuente</t>
  </si>
  <si>
    <t>Cd. Allende</t>
  </si>
  <si>
    <t>Colima</t>
  </si>
  <si>
    <t>Colima, Col.</t>
  </si>
  <si>
    <t>Manzanillo</t>
  </si>
  <si>
    <t>Chiapas</t>
  </si>
  <si>
    <t>Tuxtla Gutiérrez</t>
  </si>
  <si>
    <t>San Cristobal de las Casas</t>
  </si>
  <si>
    <t>Comitan</t>
  </si>
  <si>
    <t>Ocosingo</t>
  </si>
  <si>
    <t>Pichucalco</t>
  </si>
  <si>
    <t>Motozintla</t>
  </si>
  <si>
    <t>Palenque</t>
  </si>
  <si>
    <t>Chihuahua</t>
  </si>
  <si>
    <t>Cd. Delicias</t>
  </si>
  <si>
    <t>Cd. Juarez</t>
  </si>
  <si>
    <t>Parral</t>
  </si>
  <si>
    <t>Ojinaga</t>
  </si>
  <si>
    <t>Cd. Camargo</t>
  </si>
  <si>
    <t>Cd. Jimenez</t>
  </si>
  <si>
    <t>Casas Grandes</t>
  </si>
  <si>
    <t>Villa Aldama</t>
  </si>
  <si>
    <t>Cd. Madera</t>
  </si>
  <si>
    <t>Lomas Verdes</t>
  </si>
  <si>
    <t>Melchor Ocampo</t>
  </si>
  <si>
    <t>Ricardo Flores Magón</t>
  </si>
  <si>
    <t>Ciudadela</t>
  </si>
  <si>
    <t>Coruña</t>
  </si>
  <si>
    <t>Peluqueros</t>
  </si>
  <si>
    <t>Balbuena</t>
  </si>
  <si>
    <t>Zaragoza</t>
  </si>
  <si>
    <t>Coyoacán</t>
  </si>
  <si>
    <t>Villa Coapa</t>
  </si>
  <si>
    <t>Tepepan</t>
  </si>
  <si>
    <t>Culhuacan (Sarh )</t>
  </si>
  <si>
    <t>Tacubaya.</t>
  </si>
  <si>
    <t>Dr. Andrade.</t>
  </si>
  <si>
    <t>Vértiz.</t>
  </si>
  <si>
    <t>Subdirección de Abasto</t>
  </si>
  <si>
    <t>Durango</t>
  </si>
  <si>
    <t>Durango, Dgo.</t>
  </si>
  <si>
    <t>Gomez Palacio</t>
  </si>
  <si>
    <t>Cd. Lerdo</t>
  </si>
  <si>
    <t>Tepehuanes.</t>
  </si>
  <si>
    <t>Guanajuato</t>
  </si>
  <si>
    <t>Salamanca</t>
  </si>
  <si>
    <t>Irapuato</t>
  </si>
  <si>
    <t>Acambaro</t>
  </si>
  <si>
    <t>Celaya</t>
  </si>
  <si>
    <t>Guanajuato, Gto.</t>
  </si>
  <si>
    <t>Cortazar</t>
  </si>
  <si>
    <t xml:space="preserve">Silao </t>
  </si>
  <si>
    <t xml:space="preserve">San Felipe Torres Mochas </t>
  </si>
  <si>
    <t>Guerrero</t>
  </si>
  <si>
    <t>Chilpancingo</t>
  </si>
  <si>
    <t>Ometepec</t>
  </si>
  <si>
    <t>Cd. Altamirano</t>
  </si>
  <si>
    <t xml:space="preserve">Chilpancingo </t>
  </si>
  <si>
    <t>Teloloapan</t>
  </si>
  <si>
    <t>Arcelia</t>
  </si>
  <si>
    <t>Tlapa de Comonfort</t>
  </si>
  <si>
    <t>Zihuatanejo</t>
  </si>
  <si>
    <t>Atoyac</t>
  </si>
  <si>
    <t>Hidalgo</t>
  </si>
  <si>
    <t>Pachuca</t>
  </si>
  <si>
    <t>Huejutla</t>
  </si>
  <si>
    <t xml:space="preserve">Ixmiquilpan  </t>
  </si>
  <si>
    <t>Huichapan</t>
  </si>
  <si>
    <t>Mixquiahuala</t>
  </si>
  <si>
    <t>Jalisco</t>
  </si>
  <si>
    <t>Guadalajara (sector lib.)</t>
  </si>
  <si>
    <t>Puerto Vallarta</t>
  </si>
  <si>
    <t>Guadalajara (Tlaquepaque)</t>
  </si>
  <si>
    <t>Lagos de Moreno</t>
  </si>
  <si>
    <t>Guadalajara (Sector Hgo.)</t>
  </si>
  <si>
    <t>Tepatitlán</t>
  </si>
  <si>
    <t>México</t>
  </si>
  <si>
    <t>Toluca</t>
  </si>
  <si>
    <t>Chapingo</t>
  </si>
  <si>
    <t>Tlalnepantla</t>
  </si>
  <si>
    <t>Texcoco</t>
  </si>
  <si>
    <t>Naucalpan</t>
  </si>
  <si>
    <t>Atlacomulco</t>
  </si>
  <si>
    <t>Ixtapaluca</t>
  </si>
  <si>
    <t>Michoacán</t>
  </si>
  <si>
    <t>Zitácuaro</t>
  </si>
  <si>
    <t>Uruapan</t>
  </si>
  <si>
    <t>Apatzingan</t>
  </si>
  <si>
    <t>Jiquilpan</t>
  </si>
  <si>
    <t>Lázaro Cardenas</t>
  </si>
  <si>
    <t>Zamora</t>
  </si>
  <si>
    <t>Morelia (ISSSTEtianguis)</t>
  </si>
  <si>
    <t>Zacapu</t>
  </si>
  <si>
    <t>Cd. Hidalgo</t>
  </si>
  <si>
    <t>Morelos</t>
  </si>
  <si>
    <t>Cuernavaca</t>
  </si>
  <si>
    <t>Tehuixtla</t>
  </si>
  <si>
    <t>Nayarit</t>
  </si>
  <si>
    <t>Tepic</t>
  </si>
  <si>
    <t>Rosa Morada</t>
  </si>
  <si>
    <t>Nuevo León</t>
  </si>
  <si>
    <t>Monterrey</t>
  </si>
  <si>
    <t>Linares</t>
  </si>
  <si>
    <t xml:space="preserve">Monterrey Industrial   </t>
  </si>
  <si>
    <t>Montemorelos</t>
  </si>
  <si>
    <t>Cd. Guadalupe</t>
  </si>
  <si>
    <t>Oaxaca</t>
  </si>
  <si>
    <t>Oaxaca, Oax.</t>
  </si>
  <si>
    <t>Juchitan</t>
  </si>
  <si>
    <t>Salina Cruz</t>
  </si>
  <si>
    <t>Huajuapan de León</t>
  </si>
  <si>
    <t>Tuxtepec</t>
  </si>
  <si>
    <t>Tlaxiaco</t>
  </si>
  <si>
    <t>Pinotepa Nacional</t>
  </si>
  <si>
    <t>Ixtepec</t>
  </si>
  <si>
    <t>Pochutla</t>
  </si>
  <si>
    <t>Puerto Escondido</t>
  </si>
  <si>
    <t>Puebla</t>
  </si>
  <si>
    <t>Huauchinango</t>
  </si>
  <si>
    <t>Izucar de Matamoros</t>
  </si>
  <si>
    <t xml:space="preserve">Acatlán </t>
  </si>
  <si>
    <t>Chignahuapan</t>
  </si>
  <si>
    <t>Zacatlán</t>
  </si>
  <si>
    <t>Querétaro</t>
  </si>
  <si>
    <t>Querétaro, Qro.</t>
  </si>
  <si>
    <t>San Juan del Rio</t>
  </si>
  <si>
    <t>Queretaro, Qro.</t>
  </si>
  <si>
    <t>Chetumal</t>
  </si>
  <si>
    <t>San Luis Potosí</t>
  </si>
  <si>
    <t>San Luis Potosí, S.L.P.</t>
  </si>
  <si>
    <t>Cd. Valles</t>
  </si>
  <si>
    <t>Sinaloa</t>
  </si>
  <si>
    <t>Culiacán</t>
  </si>
  <si>
    <t>Los Mochis</t>
  </si>
  <si>
    <t>Guamuchil</t>
  </si>
  <si>
    <t>Guasave</t>
  </si>
  <si>
    <t>El Fuerte</t>
  </si>
  <si>
    <t>Mocorito</t>
  </si>
  <si>
    <t>Sonora</t>
  </si>
  <si>
    <t>Hermosillo</t>
  </si>
  <si>
    <t>Cd. Obregon</t>
  </si>
  <si>
    <t>Guaymas</t>
  </si>
  <si>
    <t>Navojoa</t>
  </si>
  <si>
    <t>Nogales</t>
  </si>
  <si>
    <t>Caborca</t>
  </si>
  <si>
    <t>Cananea</t>
  </si>
  <si>
    <t>San Luis Rio Colorado</t>
  </si>
  <si>
    <t>Agua Prieta</t>
  </si>
  <si>
    <t>Puerto Peñasco</t>
  </si>
  <si>
    <t>Tabasco</t>
  </si>
  <si>
    <t>Villahermosa</t>
  </si>
  <si>
    <t xml:space="preserve">Cardenas                </t>
  </si>
  <si>
    <t>Cunduacan</t>
  </si>
  <si>
    <t>Teapa</t>
  </si>
  <si>
    <t>Tenosique</t>
  </si>
  <si>
    <t>Tamaulipas</t>
  </si>
  <si>
    <t>Cd. Victoria</t>
  </si>
  <si>
    <t>Nuevo Laredo</t>
  </si>
  <si>
    <t>Cd. Mante</t>
  </si>
  <si>
    <t>Cd. Reynosa</t>
  </si>
  <si>
    <t>Rio Bravo</t>
  </si>
  <si>
    <t>Cd. Miguel Alemán</t>
  </si>
  <si>
    <t>San Fernando</t>
  </si>
  <si>
    <t>Villa Hidalgo</t>
  </si>
  <si>
    <t>Tlaxcala</t>
  </si>
  <si>
    <t>Tlaxcala, Tlax.</t>
  </si>
  <si>
    <t>Huamantla</t>
  </si>
  <si>
    <t>Apizaco</t>
  </si>
  <si>
    <t>Veracruz</t>
  </si>
  <si>
    <t>Veracruz, Ver.</t>
  </si>
  <si>
    <t>Jalapa</t>
  </si>
  <si>
    <t>Orizaba</t>
  </si>
  <si>
    <t>Tuxpan</t>
  </si>
  <si>
    <t>Córdoba</t>
  </si>
  <si>
    <t>Perote</t>
  </si>
  <si>
    <t xml:space="preserve">Minatitlán    </t>
  </si>
  <si>
    <t xml:space="preserve">San Andrés   </t>
  </si>
  <si>
    <t>Yucatán</t>
  </si>
  <si>
    <t>Tekax</t>
  </si>
  <si>
    <t>Valladolid</t>
  </si>
  <si>
    <t xml:space="preserve">Mérida </t>
  </si>
  <si>
    <t>Tizimin</t>
  </si>
  <si>
    <t>Progreso</t>
  </si>
  <si>
    <t>Zacatecas</t>
  </si>
  <si>
    <t>Fresnillo</t>
  </si>
  <si>
    <t>Zacatecas, Zac.</t>
  </si>
  <si>
    <t>Zacatecas,Zac.</t>
  </si>
  <si>
    <t>Rio Grande</t>
  </si>
  <si>
    <t>Jeréz</t>
  </si>
  <si>
    <t>Jalpa</t>
  </si>
  <si>
    <t>Sombrerete</t>
  </si>
  <si>
    <t>Dolores Hidalgo</t>
  </si>
  <si>
    <t>Ayutla de los Libres</t>
  </si>
  <si>
    <t>Quintana Roo</t>
  </si>
  <si>
    <t>Distrito Federal</t>
  </si>
  <si>
    <t>La Piedad</t>
  </si>
  <si>
    <t>Huimanguillo</t>
  </si>
  <si>
    <t>Atlixco</t>
  </si>
  <si>
    <t>San Nicolás de los Garza</t>
  </si>
  <si>
    <t>Villaflores</t>
  </si>
  <si>
    <t>Hopelchén</t>
  </si>
  <si>
    <t>Calvillo</t>
  </si>
  <si>
    <t xml:space="preserve">Total </t>
  </si>
  <si>
    <t>Total de Ventas*</t>
  </si>
  <si>
    <t>*Se pueden presentar diferencias por ajustes de decimales con motivo del cierre a miles de pesos.</t>
  </si>
  <si>
    <t>5.3 Promedio de Ventas por Operación de Caja, Número de Empleados y M2 de Piso de Venta
(Miles de Pesos)</t>
  </si>
  <si>
    <t>Anuario Estadístico 2015</t>
  </si>
  <si>
    <t>San José del Cabo</t>
  </si>
  <si>
    <t>Cabo San Lucas</t>
  </si>
  <si>
    <t>Carrillo Puerto</t>
  </si>
  <si>
    <t>N.D.</t>
  </si>
  <si>
    <t>N.D</t>
  </si>
  <si>
    <t>N.D. No Disponible</t>
  </si>
  <si>
    <t>Número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</si>
</sst>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  <numFmt numFmtId="166" formatCode="#,###,"/>
    <numFmt numFmtId="167" formatCode="&quot;$&quot;#,##0"/>
    <numFmt numFmtId="168" formatCode="&quot;$&quot;#,###,"/>
  </numFmts>
  <fonts count="26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9"/>
      <name val="Arial"/>
      <family val="2"/>
    </font>
    <font>
      <sz val="10"/>
      <name val="Soberana Sans Light"/>
      <family val="3"/>
    </font>
    <font>
      <sz val="10"/>
      <name val="Courier"/>
      <family val="3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4" fillId="0" borderId="0"/>
    <xf numFmtId="0" fontId="4" fillId="22" borderId="7" applyNumberFormat="0" applyFont="0" applyAlignment="0" applyProtection="0"/>
    <xf numFmtId="0" fontId="13" fillId="20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NumberFormat="1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3" fontId="21" fillId="0" borderId="0" xfId="0" applyNumberFormat="1" applyFont="1" applyBorder="1"/>
    <xf numFmtId="3" fontId="20" fillId="0" borderId="0" xfId="0" applyNumberFormat="1" applyFont="1" applyBorder="1"/>
    <xf numFmtId="0" fontId="21" fillId="0" borderId="0" xfId="0" applyFont="1" applyFill="1" applyBorder="1" applyAlignment="1" applyProtection="1">
      <alignment horizontal="center"/>
    </xf>
    <xf numFmtId="3" fontId="21" fillId="0" borderId="0" xfId="0" applyNumberFormat="1" applyFont="1" applyBorder="1" applyProtection="1"/>
    <xf numFmtId="3" fontId="20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7" fontId="20" fillId="0" borderId="0" xfId="0" applyNumberFormat="1" applyFont="1" applyBorder="1" applyProtection="1"/>
    <xf numFmtId="37" fontId="21" fillId="0" borderId="0" xfId="0" applyNumberFormat="1" applyFont="1" applyBorder="1" applyProtection="1"/>
    <xf numFmtId="0" fontId="21" fillId="0" borderId="0" xfId="0" applyNumberFormat="1" applyFont="1" applyBorder="1" applyAlignment="1" applyProtection="1">
      <alignment horizontal="left"/>
    </xf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Protection="1"/>
    <xf numFmtId="0" fontId="21" fillId="0" borderId="0" xfId="0" applyFont="1" applyAlignment="1">
      <alignment horizontal="center"/>
    </xf>
    <xf numFmtId="37" fontId="21" fillId="0" borderId="0" xfId="0" applyNumberFormat="1" applyFont="1" applyProtection="1"/>
    <xf numFmtId="3" fontId="20" fillId="0" borderId="0" xfId="0" applyNumberFormat="1" applyFont="1" applyProtection="1"/>
    <xf numFmtId="3" fontId="20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/>
    <xf numFmtId="3" fontId="21" fillId="0" borderId="0" xfId="0" applyNumberFormat="1" applyFont="1" applyBorder="1" applyAlignment="1" applyProtection="1">
      <alignment horizontal="center"/>
    </xf>
    <xf numFmtId="3" fontId="21" fillId="0" borderId="0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7" fontId="20" fillId="0" borderId="0" xfId="42" applyNumberFormat="1" applyFont="1" applyBorder="1" applyAlignment="1">
      <alignment horizontal="right"/>
    </xf>
    <xf numFmtId="167" fontId="21" fillId="0" borderId="0" xfId="42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9" xfId="0" applyNumberFormat="1" applyFont="1" applyBorder="1" applyAlignment="1" applyProtection="1">
      <alignment horizontal="left"/>
    </xf>
    <xf numFmtId="0" fontId="21" fillId="0" borderId="9" xfId="0" applyFont="1" applyBorder="1" applyAlignment="1" applyProtection="1">
      <alignment horizontal="left"/>
    </xf>
    <xf numFmtId="3" fontId="21" fillId="0" borderId="9" xfId="37" applyNumberFormat="1" applyFont="1" applyBorder="1" applyAlignment="1">
      <alignment horizontal="center"/>
    </xf>
    <xf numFmtId="3" fontId="21" fillId="0" borderId="9" xfId="37" applyNumberFormat="1" applyFont="1" applyBorder="1"/>
    <xf numFmtId="168" fontId="20" fillId="0" borderId="0" xfId="0" applyNumberFormat="1" applyFont="1" applyAlignment="1">
      <alignment horizontal="right"/>
    </xf>
    <xf numFmtId="165" fontId="20" fillId="0" borderId="0" xfId="42" applyNumberFormat="1" applyFont="1" applyBorder="1" applyAlignment="1">
      <alignment horizontal="right"/>
    </xf>
    <xf numFmtId="168" fontId="21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168" fontId="21" fillId="0" borderId="0" xfId="0" applyNumberFormat="1" applyFont="1" applyBorder="1" applyAlignment="1">
      <alignment horizontal="right"/>
    </xf>
    <xf numFmtId="168" fontId="21" fillId="0" borderId="0" xfId="42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center"/>
    </xf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21" fillId="0" borderId="0" xfId="0" applyNumberFormat="1" applyFont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3" fontId="21" fillId="0" borderId="0" xfId="37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21" fillId="0" borderId="9" xfId="37" applyNumberFormat="1" applyFont="1" applyBorder="1" applyAlignment="1">
      <alignment horizontal="right"/>
    </xf>
    <xf numFmtId="3" fontId="21" fillId="0" borderId="0" xfId="0" applyNumberFormat="1" applyFont="1" applyBorder="1" applyAlignment="1" applyProtection="1">
      <alignment horizontal="right"/>
    </xf>
    <xf numFmtId="3" fontId="21" fillId="0" borderId="0" xfId="0" applyNumberFormat="1" applyFont="1" applyAlignment="1" applyProtection="1">
      <alignment horizontal="right"/>
    </xf>
    <xf numFmtId="3" fontId="21" fillId="0" borderId="0" xfId="0" applyNumberFormat="1" applyFont="1" applyAlignment="1">
      <alignment horizontal="right"/>
    </xf>
    <xf numFmtId="0" fontId="22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oneda" xfId="42" builtinId="4"/>
    <cellStyle name="Normal" xfId="0" builtinId="0"/>
    <cellStyle name="Normal_5.3 Promedio vtas x operación" xfId="37"/>
    <cellStyle name="Note" xfId="38"/>
    <cellStyle name="Output" xfId="39"/>
    <cellStyle name="Title" xfId="40"/>
    <cellStyle name="Warning Text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1132418</xdr:colOff>
      <xdr:row>5</xdr:row>
      <xdr:rowOff>9525</xdr:rowOff>
    </xdr:to>
    <xdr:pic>
      <xdr:nvPicPr>
        <xdr:cNvPr id="124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0"/>
          <a:ext cx="2190750" cy="803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518583</xdr:colOff>
      <xdr:row>0</xdr:row>
      <xdr:rowOff>0</xdr:rowOff>
    </xdr:from>
    <xdr:to>
      <xdr:col>6</xdr:col>
      <xdr:colOff>771525</xdr:colOff>
      <xdr:row>5</xdr:row>
      <xdr:rowOff>1</xdr:rowOff>
    </xdr:to>
    <xdr:pic>
      <xdr:nvPicPr>
        <xdr:cNvPr id="124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011583" y="0"/>
          <a:ext cx="2221442" cy="793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uario05\cuadro%205%201%20a&#241;o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uario05\cuadro%205%202%20a&#241;o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B1" t="str">
            <v>ANUARIO ESTADISTICO 2003</v>
          </cell>
        </row>
        <row r="3">
          <cell r="B3" t="str">
            <v>5. 2  VENTAS POR TIENDA Y LINEA AL 31 DE DICIEMBRE DE 2003</v>
          </cell>
        </row>
        <row r="4">
          <cell r="B4" t="str">
            <v xml:space="preserve">     ( MILES DE PESOS )</v>
          </cell>
        </row>
        <row r="7">
          <cell r="D7" t="str">
            <v>I</v>
          </cell>
          <cell r="F7" t="str">
            <v>II</v>
          </cell>
          <cell r="H7" t="str">
            <v>III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</row>
        <row r="8">
          <cell r="D8" t="str">
            <v>ABARROTES</v>
          </cell>
          <cell r="F8" t="str">
            <v>ABARROTES</v>
          </cell>
          <cell r="H8" t="str">
            <v>ABARROTES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</row>
        <row r="9">
          <cell r="B9" t="str">
            <v>TIENDA</v>
          </cell>
          <cell r="D9" t="str">
            <v>COMESTIBLES</v>
          </cell>
          <cell r="F9" t="str">
            <v>COMESTIBLES</v>
          </cell>
          <cell r="H9" t="str">
            <v>NO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</row>
        <row r="10">
          <cell r="B10" t="str">
            <v xml:space="preserve"> NUM.</v>
          </cell>
          <cell r="C10" t="str">
            <v>U B I C A C I O N</v>
          </cell>
          <cell r="D10" t="str">
            <v>BASICOS</v>
          </cell>
          <cell r="F10" t="str">
            <v>NO BASICOS</v>
          </cell>
          <cell r="H10" t="str">
            <v>COMESTIBLES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O10" t="str">
            <v>T O T A L</v>
          </cell>
        </row>
        <row r="12">
          <cell r="C12" t="str">
            <v>T O T A L</v>
          </cell>
          <cell r="D12">
            <v>1338459</v>
          </cell>
          <cell r="F12">
            <v>1848185</v>
          </cell>
          <cell r="H12">
            <v>2832821</v>
          </cell>
          <cell r="J12">
            <v>340798</v>
          </cell>
          <cell r="K12">
            <v>873836</v>
          </cell>
          <cell r="L12">
            <v>190466</v>
          </cell>
          <cell r="M12">
            <v>1093807</v>
          </cell>
          <cell r="N12">
            <v>127379</v>
          </cell>
          <cell r="O12">
            <v>8645751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tabColor theme="0"/>
    <pageSetUpPr autoPageBreaks="0"/>
  </sheetPr>
  <dimension ref="A6:IL721"/>
  <sheetViews>
    <sheetView showGridLines="0" tabSelected="1" topLeftCell="A22" zoomScaleNormal="100" zoomScaleSheetLayoutView="100" workbookViewId="0">
      <selection activeCell="C34" sqref="C34"/>
    </sheetView>
  </sheetViews>
  <sheetFormatPr baseColWidth="10" defaultColWidth="12.375" defaultRowHeight="12.75" x14ac:dyDescent="0.2"/>
  <cols>
    <col min="1" max="1" width="13.875" style="6" customWidth="1"/>
    <col min="2" max="2" width="30.125" style="1" customWidth="1"/>
    <col min="3" max="3" width="21.125" style="42" customWidth="1"/>
    <col min="4" max="4" width="18.875" style="65" customWidth="1"/>
    <col min="5" max="5" width="21.375" style="2" customWidth="1"/>
    <col min="6" max="6" width="25.875" style="59" customWidth="1"/>
    <col min="7" max="7" width="22.875" style="59" customWidth="1"/>
    <col min="8" max="8" width="12.125" style="3" customWidth="1"/>
    <col min="9" max="9" width="13" style="3" customWidth="1"/>
    <col min="10" max="10" width="10.625" style="3" customWidth="1"/>
    <col min="11" max="161" width="12.375" style="3"/>
    <col min="162" max="162" width="1.625" style="3" customWidth="1"/>
    <col min="163" max="164" width="12.375" style="3"/>
    <col min="165" max="165" width="1.625" style="3" customWidth="1"/>
    <col min="166" max="16384" width="12.375" style="3"/>
  </cols>
  <sheetData>
    <row r="6" spans="1:246" ht="17.25" customHeight="1" x14ac:dyDescent="0.25">
      <c r="A6" s="70" t="s">
        <v>240</v>
      </c>
      <c r="B6" s="71"/>
      <c r="C6" s="71"/>
      <c r="D6" s="71"/>
      <c r="E6" s="71"/>
      <c r="F6" s="71"/>
      <c r="G6" s="71"/>
    </row>
    <row r="7" spans="1:246" ht="13.5" customHeight="1" x14ac:dyDescent="0.2">
      <c r="A7" s="74"/>
      <c r="B7" s="74"/>
      <c r="C7" s="74"/>
      <c r="D7" s="74"/>
      <c r="E7" s="74"/>
    </row>
    <row r="8" spans="1:246" ht="58.5" customHeight="1" x14ac:dyDescent="0.2">
      <c r="A8" s="72" t="s">
        <v>239</v>
      </c>
      <c r="B8" s="73"/>
      <c r="C8" s="73"/>
      <c r="D8" s="73"/>
      <c r="E8" s="73"/>
      <c r="F8" s="73"/>
      <c r="G8" s="73"/>
    </row>
    <row r="9" spans="1:246" s="4" customFormat="1" ht="15" customHeight="1" x14ac:dyDescent="0.2">
      <c r="A9" s="5"/>
      <c r="B9" s="1"/>
      <c r="C9" s="42"/>
      <c r="D9" s="65"/>
      <c r="E9" s="2"/>
      <c r="F9" s="59"/>
      <c r="G9" s="5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</row>
    <row r="10" spans="1:246" s="33" customFormat="1" ht="66.75" customHeight="1" x14ac:dyDescent="0.15">
      <c r="A10" s="35" t="s">
        <v>1</v>
      </c>
      <c r="B10" s="36" t="s">
        <v>2</v>
      </c>
      <c r="C10" s="37" t="s">
        <v>237</v>
      </c>
      <c r="D10" s="37" t="s">
        <v>3</v>
      </c>
      <c r="E10" s="37" t="s">
        <v>4</v>
      </c>
      <c r="F10" s="37" t="s">
        <v>247</v>
      </c>
      <c r="G10" s="37" t="s">
        <v>5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</row>
    <row r="11" spans="1:246" s="10" customFormat="1" ht="15" customHeight="1" x14ac:dyDescent="0.25">
      <c r="A11" s="9"/>
      <c r="C11" s="39"/>
      <c r="D11" s="22"/>
      <c r="E11" s="18"/>
      <c r="F11" s="40"/>
      <c r="G11" s="39"/>
    </row>
    <row r="12" spans="1:246" s="23" customFormat="1" ht="13.5" customHeight="1" x14ac:dyDescent="0.25">
      <c r="A12" s="7"/>
      <c r="B12" s="14" t="s">
        <v>236</v>
      </c>
      <c r="C12" s="53">
        <f>+C14+C22+C30+C41+C48+C61+C66+C77+C89+C108+C115+C128+C141+C150+C159+C171+C184+C189+C195+C204+C218+C227+C233+C238+C244+C253+C266+C275+C287+C293+C305+C313</f>
        <v>874434751.78000009</v>
      </c>
      <c r="D12" s="21">
        <f>+D14+D22+D30+D41+D48+D61+D66+D77+D89+D108+D115+D128+D141+D150+D159+D171+D184+D189+D195+D204+D218+D227+D233+D238+D244+D253+D266+D275+D287+D293+D305+D313</f>
        <v>3706462</v>
      </c>
      <c r="E12" s="45" t="s">
        <v>245</v>
      </c>
      <c r="F12" s="60" t="s">
        <v>245</v>
      </c>
      <c r="G12" s="60" t="s">
        <v>245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</row>
    <row r="13" spans="1:246" s="23" customFormat="1" ht="13.5" customHeight="1" x14ac:dyDescent="0.25">
      <c r="A13" s="7"/>
      <c r="B13" s="16"/>
      <c r="C13" s="54"/>
      <c r="D13" s="21"/>
      <c r="E13" s="45"/>
      <c r="F13" s="60"/>
      <c r="G13" s="6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</row>
    <row r="14" spans="1:246" s="23" customFormat="1" ht="13.5" customHeight="1" x14ac:dyDescent="0.25">
      <c r="A14" s="7"/>
      <c r="B14" s="14" t="s">
        <v>6</v>
      </c>
      <c r="C14" s="53">
        <f>SUM(C16:C20)</f>
        <v>17385489.440000001</v>
      </c>
      <c r="D14" s="21">
        <f>SUM(D16:D20)</f>
        <v>205900</v>
      </c>
      <c r="E14" s="45">
        <f t="shared" ref="E14:E75" si="0">ROUND(C14/D14,0)</f>
        <v>84</v>
      </c>
      <c r="F14" s="60" t="s">
        <v>245</v>
      </c>
      <c r="G14" s="60">
        <f t="shared" ref="G14" si="1">SUM(G16:G20)</f>
        <v>3917</v>
      </c>
      <c r="H14" s="8"/>
      <c r="J14" s="8"/>
      <c r="K14" s="8"/>
      <c r="L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</row>
    <row r="15" spans="1:246" s="10" customFormat="1" ht="13.5" customHeight="1" x14ac:dyDescent="0.25">
      <c r="A15" s="9"/>
      <c r="B15" s="16"/>
      <c r="C15" s="53"/>
      <c r="D15" s="22"/>
      <c r="E15" s="45"/>
      <c r="F15" s="40"/>
      <c r="G15" s="40"/>
      <c r="I15" s="24"/>
      <c r="J15" s="24"/>
      <c r="M15" s="24"/>
    </row>
    <row r="16" spans="1:246" s="10" customFormat="1" ht="13.5" customHeight="1" x14ac:dyDescent="0.25">
      <c r="A16" s="13">
        <v>31</v>
      </c>
      <c r="B16" s="15" t="s">
        <v>7</v>
      </c>
      <c r="C16" s="55">
        <v>3512532.0499999993</v>
      </c>
      <c r="D16" s="22">
        <v>28083</v>
      </c>
      <c r="E16" s="46">
        <f t="shared" si="0"/>
        <v>125</v>
      </c>
      <c r="F16" s="40" t="s">
        <v>245</v>
      </c>
      <c r="G16" s="40">
        <v>920</v>
      </c>
      <c r="I16" s="24"/>
    </row>
    <row r="17" spans="1:13" s="10" customFormat="1" ht="13.5" customHeight="1" x14ac:dyDescent="0.25">
      <c r="A17" s="19">
        <v>168</v>
      </c>
      <c r="B17" s="15" t="s">
        <v>7</v>
      </c>
      <c r="C17" s="55">
        <v>5703547.9100000001</v>
      </c>
      <c r="D17" s="22">
        <v>51046</v>
      </c>
      <c r="E17" s="46">
        <f t="shared" si="0"/>
        <v>112</v>
      </c>
      <c r="F17" s="40">
        <v>29</v>
      </c>
      <c r="G17" s="40">
        <v>1612</v>
      </c>
      <c r="I17" s="24"/>
      <c r="J17" s="24"/>
      <c r="M17" s="24"/>
    </row>
    <row r="18" spans="1:13" s="10" customFormat="1" ht="13.5" customHeight="1" x14ac:dyDescent="0.25">
      <c r="A18" s="11">
        <v>218</v>
      </c>
      <c r="B18" s="15" t="s">
        <v>7</v>
      </c>
      <c r="C18" s="55">
        <v>3992975.95</v>
      </c>
      <c r="D18" s="22">
        <v>43282</v>
      </c>
      <c r="E18" s="46">
        <f t="shared" si="0"/>
        <v>92</v>
      </c>
      <c r="F18" s="40">
        <v>18</v>
      </c>
      <c r="G18" s="40">
        <v>938</v>
      </c>
      <c r="J18" s="24"/>
      <c r="M18" s="24"/>
    </row>
    <row r="19" spans="1:13" s="10" customFormat="1" ht="13.5" customHeight="1" x14ac:dyDescent="0.25">
      <c r="A19" s="11">
        <v>266</v>
      </c>
      <c r="B19" s="15" t="s">
        <v>8</v>
      </c>
      <c r="C19" s="55">
        <v>3256740.19</v>
      </c>
      <c r="D19" s="22">
        <v>58663</v>
      </c>
      <c r="E19" s="46">
        <f t="shared" si="0"/>
        <v>56</v>
      </c>
      <c r="F19" s="40">
        <v>7</v>
      </c>
      <c r="G19" s="40">
        <v>295</v>
      </c>
      <c r="I19" s="24"/>
      <c r="J19" s="24"/>
      <c r="M19" s="24"/>
    </row>
    <row r="20" spans="1:13" s="10" customFormat="1" ht="13.5" customHeight="1" x14ac:dyDescent="0.25">
      <c r="A20" s="11">
        <v>276</v>
      </c>
      <c r="B20" s="15" t="s">
        <v>235</v>
      </c>
      <c r="C20" s="55">
        <v>919693.34</v>
      </c>
      <c r="D20" s="22">
        <v>24826</v>
      </c>
      <c r="E20" s="46">
        <f t="shared" si="0"/>
        <v>37</v>
      </c>
      <c r="F20" s="40">
        <v>5</v>
      </c>
      <c r="G20" s="40">
        <v>152</v>
      </c>
      <c r="I20" s="24"/>
      <c r="J20" s="24"/>
      <c r="M20" s="24"/>
    </row>
    <row r="21" spans="1:13" s="10" customFormat="1" ht="13.5" customHeight="1" x14ac:dyDescent="0.25">
      <c r="A21" s="9"/>
      <c r="B21" s="16"/>
      <c r="C21" s="55"/>
      <c r="D21" s="22"/>
      <c r="E21" s="45"/>
      <c r="F21" s="40"/>
      <c r="G21" s="40"/>
      <c r="I21" s="24"/>
      <c r="J21" s="24"/>
      <c r="M21" s="24"/>
    </row>
    <row r="22" spans="1:13" s="23" customFormat="1" ht="13.5" customHeight="1" x14ac:dyDescent="0.25">
      <c r="A22" s="7"/>
      <c r="B22" s="14" t="s">
        <v>9</v>
      </c>
      <c r="C22" s="53">
        <f>SUM(C24:C28)</f>
        <v>5149380.33</v>
      </c>
      <c r="D22" s="21" t="s">
        <v>245</v>
      </c>
      <c r="E22" s="45" t="s">
        <v>244</v>
      </c>
      <c r="F22" s="60">
        <f t="shared" ref="F22" si="2">SUM(F24:F28)</f>
        <v>81</v>
      </c>
      <c r="G22" s="60" t="s">
        <v>245</v>
      </c>
      <c r="H22" s="8"/>
      <c r="J22" s="8"/>
      <c r="K22" s="8"/>
      <c r="L22" s="8"/>
      <c r="M22" s="8"/>
    </row>
    <row r="23" spans="1:13" s="10" customFormat="1" ht="13.5" customHeight="1" x14ac:dyDescent="0.25">
      <c r="A23" s="9"/>
      <c r="B23" s="16"/>
      <c r="C23" s="55"/>
      <c r="D23" s="22"/>
      <c r="E23" s="45"/>
      <c r="F23" s="40"/>
      <c r="G23" s="40"/>
      <c r="I23" s="24"/>
      <c r="J23" s="24"/>
      <c r="M23" s="24"/>
    </row>
    <row r="24" spans="1:13" s="10" customFormat="1" ht="13.5" customHeight="1" x14ac:dyDescent="0.25">
      <c r="A24" s="11">
        <v>80</v>
      </c>
      <c r="B24" s="15" t="s">
        <v>10</v>
      </c>
      <c r="C24" s="55">
        <v>975780.41</v>
      </c>
      <c r="D24" s="22">
        <v>13776</v>
      </c>
      <c r="E24" s="46">
        <f t="shared" si="0"/>
        <v>71</v>
      </c>
      <c r="F24" s="9">
        <v>10</v>
      </c>
      <c r="G24" s="40">
        <v>467</v>
      </c>
      <c r="H24" s="17"/>
      <c r="I24" s="24"/>
    </row>
    <row r="25" spans="1:13" s="10" customFormat="1" ht="13.5" customHeight="1" x14ac:dyDescent="0.25">
      <c r="A25" s="11">
        <v>107</v>
      </c>
      <c r="B25" s="15" t="s">
        <v>11</v>
      </c>
      <c r="C25" s="55">
        <v>745135.88</v>
      </c>
      <c r="D25" s="22" t="s">
        <v>245</v>
      </c>
      <c r="E25" s="46" t="s">
        <v>245</v>
      </c>
      <c r="F25" s="9">
        <v>21</v>
      </c>
      <c r="G25" s="40" t="s">
        <v>245</v>
      </c>
      <c r="H25" s="17"/>
      <c r="I25" s="24"/>
      <c r="J25" s="24"/>
      <c r="M25" s="24"/>
    </row>
    <row r="26" spans="1:13" s="10" customFormat="1" ht="13.5" customHeight="1" x14ac:dyDescent="0.25">
      <c r="A26" s="11">
        <v>149</v>
      </c>
      <c r="B26" s="15" t="s">
        <v>12</v>
      </c>
      <c r="C26" s="55">
        <v>1212799.27</v>
      </c>
      <c r="D26" s="22">
        <v>1467</v>
      </c>
      <c r="E26" s="46">
        <f t="shared" si="0"/>
        <v>827</v>
      </c>
      <c r="F26" s="9">
        <v>19</v>
      </c>
      <c r="G26" s="40">
        <v>972</v>
      </c>
      <c r="H26" s="17"/>
      <c r="I26" s="24"/>
      <c r="J26" s="24"/>
      <c r="M26" s="24"/>
    </row>
    <row r="27" spans="1:13" s="10" customFormat="1" ht="13.5" customHeight="1" x14ac:dyDescent="0.25">
      <c r="A27" s="11">
        <v>184</v>
      </c>
      <c r="B27" s="15" t="s">
        <v>13</v>
      </c>
      <c r="C27" s="55">
        <v>797246.15</v>
      </c>
      <c r="D27" s="22">
        <v>14091</v>
      </c>
      <c r="E27" s="46">
        <f t="shared" si="0"/>
        <v>57</v>
      </c>
      <c r="F27" s="9">
        <v>6</v>
      </c>
      <c r="G27" s="40">
        <v>361</v>
      </c>
      <c r="H27" s="17"/>
      <c r="I27" s="24"/>
      <c r="J27" s="24"/>
      <c r="M27" s="24"/>
    </row>
    <row r="28" spans="1:13" s="10" customFormat="1" ht="13.5" customHeight="1" x14ac:dyDescent="0.25">
      <c r="A28" s="13">
        <v>298</v>
      </c>
      <c r="B28" s="15" t="s">
        <v>14</v>
      </c>
      <c r="C28" s="55">
        <v>1418418.62</v>
      </c>
      <c r="D28" s="22">
        <v>2688</v>
      </c>
      <c r="E28" s="46">
        <f t="shared" si="0"/>
        <v>528</v>
      </c>
      <c r="F28" s="9">
        <v>25</v>
      </c>
      <c r="G28" s="40">
        <v>2000</v>
      </c>
    </row>
    <row r="29" spans="1:13" s="10" customFormat="1" ht="13.5" customHeight="1" x14ac:dyDescent="0.25">
      <c r="A29" s="9"/>
      <c r="B29" s="16"/>
      <c r="C29" s="55"/>
      <c r="D29" s="22"/>
      <c r="E29" s="45"/>
      <c r="F29" s="40"/>
      <c r="G29" s="40"/>
      <c r="I29" s="24"/>
      <c r="J29" s="24"/>
      <c r="M29" s="24"/>
    </row>
    <row r="30" spans="1:13" s="23" customFormat="1" ht="13.5" customHeight="1" x14ac:dyDescent="0.25">
      <c r="A30" s="7"/>
      <c r="B30" s="14" t="s">
        <v>15</v>
      </c>
      <c r="C30" s="53">
        <f>SUM(C32:C39)</f>
        <v>5585033.4299999997</v>
      </c>
      <c r="D30" s="47">
        <f>SUM(D32:D39)</f>
        <v>93058</v>
      </c>
      <c r="E30" s="45">
        <f t="shared" si="0"/>
        <v>60</v>
      </c>
      <c r="F30" s="61">
        <f t="shared" ref="F30:G30" si="3">SUM(F32:F39)</f>
        <v>59</v>
      </c>
      <c r="G30" s="61">
        <f t="shared" si="3"/>
        <v>3076</v>
      </c>
      <c r="H30" s="8"/>
      <c r="J30" s="8"/>
      <c r="K30" s="8"/>
      <c r="L30" s="8"/>
    </row>
    <row r="31" spans="1:13" s="10" customFormat="1" ht="13.5" customHeight="1" x14ac:dyDescent="0.25">
      <c r="A31" s="9"/>
      <c r="B31" s="16"/>
      <c r="C31" s="55"/>
      <c r="D31" s="22"/>
      <c r="E31" s="45"/>
      <c r="F31" s="40"/>
      <c r="G31" s="40"/>
      <c r="I31" s="24"/>
      <c r="J31" s="24"/>
      <c r="M31" s="24"/>
    </row>
    <row r="32" spans="1:13" s="10" customFormat="1" ht="13.5" customHeight="1" x14ac:dyDescent="0.25">
      <c r="A32" s="11">
        <v>122</v>
      </c>
      <c r="B32" s="15" t="s">
        <v>16</v>
      </c>
      <c r="C32" s="55">
        <v>1031732.95</v>
      </c>
      <c r="D32" s="22">
        <v>22643</v>
      </c>
      <c r="E32" s="46">
        <f t="shared" si="0"/>
        <v>46</v>
      </c>
      <c r="F32" s="9">
        <v>14</v>
      </c>
      <c r="G32" s="40">
        <v>523</v>
      </c>
      <c r="I32" s="24"/>
      <c r="J32" s="24"/>
      <c r="M32" s="24"/>
    </row>
    <row r="33" spans="1:13" s="10" customFormat="1" ht="13.5" customHeight="1" x14ac:dyDescent="0.25">
      <c r="A33" s="11">
        <v>178</v>
      </c>
      <c r="B33" s="15" t="s">
        <v>18</v>
      </c>
      <c r="C33" s="55">
        <v>1261109.49</v>
      </c>
      <c r="D33" s="22">
        <v>19124</v>
      </c>
      <c r="E33" s="46">
        <f t="shared" si="0"/>
        <v>66</v>
      </c>
      <c r="F33" s="9">
        <v>5</v>
      </c>
      <c r="G33" s="40">
        <v>314</v>
      </c>
      <c r="I33" s="24"/>
      <c r="J33" s="24"/>
      <c r="M33" s="24"/>
    </row>
    <row r="34" spans="1:13" s="10" customFormat="1" ht="13.5" customHeight="1" x14ac:dyDescent="0.25">
      <c r="A34" s="11">
        <v>179</v>
      </c>
      <c r="B34" s="15" t="s">
        <v>241</v>
      </c>
      <c r="C34" s="55"/>
      <c r="D34" s="22"/>
      <c r="E34" s="46"/>
      <c r="F34" s="9">
        <v>5</v>
      </c>
      <c r="G34" s="40"/>
      <c r="I34" s="24"/>
      <c r="J34" s="24"/>
      <c r="M34" s="24"/>
    </row>
    <row r="35" spans="1:13" s="10" customFormat="1" ht="13.5" customHeight="1" x14ac:dyDescent="0.25">
      <c r="A35" s="11">
        <v>183</v>
      </c>
      <c r="B35" s="15" t="s">
        <v>19</v>
      </c>
      <c r="C35" s="55">
        <v>678957.43</v>
      </c>
      <c r="D35" s="22">
        <v>13778</v>
      </c>
      <c r="E35" s="46">
        <f t="shared" si="0"/>
        <v>49</v>
      </c>
      <c r="F35" s="9">
        <v>5</v>
      </c>
      <c r="G35" s="40">
        <v>180</v>
      </c>
      <c r="I35" s="24"/>
      <c r="J35" s="24"/>
      <c r="M35" s="24"/>
    </row>
    <row r="36" spans="1:13" s="10" customFormat="1" ht="13.5" customHeight="1" x14ac:dyDescent="0.25">
      <c r="A36" s="13">
        <v>217</v>
      </c>
      <c r="B36" s="15" t="s">
        <v>20</v>
      </c>
      <c r="C36" s="55">
        <v>372179.93</v>
      </c>
      <c r="D36" s="56">
        <v>6633</v>
      </c>
      <c r="E36" s="46">
        <f t="shared" si="0"/>
        <v>56</v>
      </c>
      <c r="F36" s="9">
        <v>5</v>
      </c>
      <c r="G36" s="40">
        <v>118</v>
      </c>
      <c r="I36" s="24"/>
      <c r="J36" s="24"/>
      <c r="M36" s="24"/>
    </row>
    <row r="37" spans="1:13" s="10" customFormat="1" ht="13.5" customHeight="1" x14ac:dyDescent="0.25">
      <c r="A37" s="11">
        <v>220</v>
      </c>
      <c r="B37" s="15" t="s">
        <v>17</v>
      </c>
      <c r="C37" s="55">
        <v>890525.28</v>
      </c>
      <c r="D37" s="22">
        <v>12755</v>
      </c>
      <c r="E37" s="46">
        <f t="shared" si="0"/>
        <v>70</v>
      </c>
      <c r="F37" s="9">
        <v>15</v>
      </c>
      <c r="G37" s="40">
        <v>1631</v>
      </c>
      <c r="I37" s="24"/>
      <c r="J37" s="24"/>
      <c r="M37" s="24"/>
    </row>
    <row r="38" spans="1:13" s="10" customFormat="1" ht="13.5" customHeight="1" x14ac:dyDescent="0.25">
      <c r="A38" s="11">
        <v>297</v>
      </c>
      <c r="B38" s="15" t="s">
        <v>242</v>
      </c>
      <c r="C38" s="55"/>
      <c r="D38" s="22"/>
      <c r="E38" s="46"/>
      <c r="F38" s="9">
        <v>5</v>
      </c>
      <c r="G38" s="40"/>
      <c r="I38" s="24"/>
      <c r="J38" s="24"/>
      <c r="M38" s="24"/>
    </row>
    <row r="39" spans="1:13" s="10" customFormat="1" ht="13.5" customHeight="1" x14ac:dyDescent="0.25">
      <c r="A39" s="13">
        <v>299</v>
      </c>
      <c r="B39" s="15" t="s">
        <v>21</v>
      </c>
      <c r="C39" s="55">
        <v>1350528.35</v>
      </c>
      <c r="D39" s="22">
        <v>18125</v>
      </c>
      <c r="E39" s="46">
        <f t="shared" si="0"/>
        <v>75</v>
      </c>
      <c r="F39" s="9">
        <v>5</v>
      </c>
      <c r="G39" s="40">
        <v>310</v>
      </c>
      <c r="J39" s="24"/>
      <c r="M39" s="24"/>
    </row>
    <row r="40" spans="1:13" s="10" customFormat="1" ht="13.5" customHeight="1" x14ac:dyDescent="0.25">
      <c r="A40" s="9"/>
      <c r="B40" s="16"/>
      <c r="C40" s="55"/>
      <c r="D40" s="22"/>
      <c r="E40" s="45"/>
      <c r="F40" s="40"/>
      <c r="G40" s="40"/>
    </row>
    <row r="41" spans="1:13" s="23" customFormat="1" ht="13.5" customHeight="1" x14ac:dyDescent="0.25">
      <c r="A41" s="7"/>
      <c r="B41" s="14" t="s">
        <v>22</v>
      </c>
      <c r="C41" s="53">
        <f>SUM(C43:C46)</f>
        <v>5798219.4199999999</v>
      </c>
      <c r="D41" s="47">
        <f>SUM(D43:D46)</f>
        <v>109847</v>
      </c>
      <c r="E41" s="45">
        <f t="shared" si="0"/>
        <v>53</v>
      </c>
      <c r="F41" s="61">
        <f t="shared" ref="F41:G41" si="4">SUM(F43:F46)</f>
        <v>35</v>
      </c>
      <c r="G41" s="61">
        <f t="shared" si="4"/>
        <v>1332</v>
      </c>
      <c r="H41" s="8"/>
      <c r="K41" s="8"/>
      <c r="L41" s="8"/>
      <c r="M41" s="8"/>
    </row>
    <row r="42" spans="1:13" s="10" customFormat="1" ht="13.5" customHeight="1" x14ac:dyDescent="0.25">
      <c r="A42" s="9"/>
      <c r="B42" s="16"/>
      <c r="C42" s="55"/>
      <c r="D42" s="22"/>
      <c r="E42" s="45"/>
      <c r="F42" s="40"/>
      <c r="G42" s="40"/>
      <c r="I42" s="24"/>
      <c r="M42" s="24"/>
    </row>
    <row r="43" spans="1:13" s="10" customFormat="1" ht="13.5" customHeight="1" x14ac:dyDescent="0.25">
      <c r="A43" s="11">
        <v>37</v>
      </c>
      <c r="B43" s="15" t="s">
        <v>23</v>
      </c>
      <c r="C43" s="55">
        <v>3406648.9</v>
      </c>
      <c r="D43" s="22">
        <v>57053</v>
      </c>
      <c r="E43" s="46">
        <f t="shared" si="0"/>
        <v>60</v>
      </c>
      <c r="F43" s="9">
        <v>11</v>
      </c>
      <c r="G43" s="40">
        <v>438</v>
      </c>
      <c r="I43" s="24"/>
      <c r="J43" s="24"/>
      <c r="M43" s="24"/>
    </row>
    <row r="44" spans="1:13" s="10" customFormat="1" ht="13.5" customHeight="1" x14ac:dyDescent="0.25">
      <c r="A44" s="11">
        <v>211</v>
      </c>
      <c r="B44" s="15" t="s">
        <v>24</v>
      </c>
      <c r="C44" s="55">
        <v>735129.26</v>
      </c>
      <c r="D44" s="22">
        <v>18673</v>
      </c>
      <c r="E44" s="46">
        <f t="shared" si="0"/>
        <v>39</v>
      </c>
      <c r="F44" s="9">
        <v>8</v>
      </c>
      <c r="G44" s="40">
        <v>303</v>
      </c>
      <c r="I44" s="24"/>
      <c r="J44" s="24"/>
      <c r="M44" s="24"/>
    </row>
    <row r="45" spans="1:13" s="10" customFormat="1" ht="13.5" customHeight="1" x14ac:dyDescent="0.25">
      <c r="A45" s="11">
        <v>221</v>
      </c>
      <c r="B45" s="15" t="s">
        <v>234</v>
      </c>
      <c r="C45" s="55">
        <v>730489.88</v>
      </c>
      <c r="D45" s="22">
        <v>21138</v>
      </c>
      <c r="E45" s="46">
        <f t="shared" si="0"/>
        <v>35</v>
      </c>
      <c r="F45" s="9">
        <v>8</v>
      </c>
      <c r="G45" s="40">
        <v>420</v>
      </c>
      <c r="I45" s="24"/>
      <c r="J45" s="24"/>
      <c r="M45" s="24"/>
    </row>
    <row r="46" spans="1:13" s="10" customFormat="1" ht="13.5" customHeight="1" x14ac:dyDescent="0.25">
      <c r="A46" s="11">
        <v>270</v>
      </c>
      <c r="B46" s="15" t="s">
        <v>25</v>
      </c>
      <c r="C46" s="55">
        <v>925951.38</v>
      </c>
      <c r="D46" s="22">
        <v>12983</v>
      </c>
      <c r="E46" s="46">
        <f t="shared" si="0"/>
        <v>71</v>
      </c>
      <c r="F46" s="9">
        <v>8</v>
      </c>
      <c r="G46" s="40">
        <v>171</v>
      </c>
      <c r="J46" s="24"/>
      <c r="M46" s="24"/>
    </row>
    <row r="47" spans="1:13" s="10" customFormat="1" ht="13.5" customHeight="1" x14ac:dyDescent="0.25">
      <c r="A47" s="9"/>
      <c r="B47" s="16"/>
      <c r="C47" s="55"/>
      <c r="D47" s="22"/>
      <c r="E47" s="45"/>
      <c r="F47" s="40"/>
      <c r="G47" s="40"/>
      <c r="J47" s="24"/>
      <c r="M47" s="24"/>
    </row>
    <row r="48" spans="1:13" s="23" customFormat="1" ht="13.5" customHeight="1" x14ac:dyDescent="0.25">
      <c r="A48" s="7"/>
      <c r="B48" s="14" t="s">
        <v>26</v>
      </c>
      <c r="C48" s="53">
        <f>SUM(C50:C59)</f>
        <v>5538813.9999999991</v>
      </c>
      <c r="D48" s="47">
        <f>SUM(D50:D59)</f>
        <v>64806</v>
      </c>
      <c r="E48" s="45">
        <f t="shared" si="0"/>
        <v>85</v>
      </c>
      <c r="F48" s="61">
        <f t="shared" ref="F48" si="5">SUM(F50:F59)</f>
        <v>114</v>
      </c>
      <c r="G48" s="61" t="s">
        <v>245</v>
      </c>
      <c r="H48" s="8"/>
      <c r="I48" s="8"/>
      <c r="J48" s="8"/>
      <c r="K48" s="8"/>
      <c r="L48" s="8"/>
      <c r="M48" s="8"/>
    </row>
    <row r="49" spans="1:13" s="10" customFormat="1" ht="13.5" customHeight="1" x14ac:dyDescent="0.25">
      <c r="A49" s="9"/>
      <c r="B49" s="16"/>
      <c r="C49" s="55"/>
      <c r="D49" s="22"/>
      <c r="E49" s="45"/>
      <c r="F49" s="40"/>
      <c r="G49" s="40"/>
      <c r="J49" s="24"/>
      <c r="M49" s="24"/>
    </row>
    <row r="50" spans="1:13" s="10" customFormat="1" ht="13.5" customHeight="1" x14ac:dyDescent="0.25">
      <c r="A50" s="11">
        <v>8</v>
      </c>
      <c r="B50" s="15" t="s">
        <v>27</v>
      </c>
      <c r="C50" s="55">
        <v>1100052.49</v>
      </c>
      <c r="D50" s="22">
        <v>15845</v>
      </c>
      <c r="E50" s="46">
        <f t="shared" si="0"/>
        <v>69</v>
      </c>
      <c r="F50" s="9">
        <v>18</v>
      </c>
      <c r="G50" s="40">
        <v>435</v>
      </c>
      <c r="I50" s="24"/>
      <c r="J50" s="24"/>
      <c r="M50" s="24"/>
    </row>
    <row r="51" spans="1:13" s="10" customFormat="1" ht="13.5" customHeight="1" x14ac:dyDescent="0.25">
      <c r="A51" s="11">
        <v>23</v>
      </c>
      <c r="B51" s="15" t="s">
        <v>28</v>
      </c>
      <c r="C51" s="55">
        <v>784084.43</v>
      </c>
      <c r="D51" s="56">
        <v>7727</v>
      </c>
      <c r="E51" s="46">
        <f t="shared" si="0"/>
        <v>101</v>
      </c>
      <c r="F51" s="9">
        <v>14</v>
      </c>
      <c r="G51" s="40">
        <v>652</v>
      </c>
      <c r="I51" s="24"/>
      <c r="J51" s="24"/>
      <c r="M51" s="24"/>
    </row>
    <row r="52" spans="1:13" s="10" customFormat="1" ht="13.5" customHeight="1" x14ac:dyDescent="0.25">
      <c r="A52" s="11">
        <v>91</v>
      </c>
      <c r="B52" s="15" t="s">
        <v>29</v>
      </c>
      <c r="C52" s="55">
        <v>134771.9</v>
      </c>
      <c r="D52" s="22">
        <v>3914</v>
      </c>
      <c r="E52" s="46">
        <f t="shared" si="0"/>
        <v>34</v>
      </c>
      <c r="F52" s="9">
        <v>11</v>
      </c>
      <c r="G52" s="40">
        <v>621</v>
      </c>
      <c r="I52" s="24"/>
      <c r="J52" s="24"/>
      <c r="M52" s="24"/>
    </row>
    <row r="53" spans="1:13" s="10" customFormat="1" ht="13.5" customHeight="1" x14ac:dyDescent="0.25">
      <c r="A53" s="11">
        <v>100</v>
      </c>
      <c r="B53" s="34" t="s">
        <v>30</v>
      </c>
      <c r="C53" s="55">
        <v>664944.62</v>
      </c>
      <c r="D53" s="22">
        <v>13064</v>
      </c>
      <c r="E53" s="46">
        <f t="shared" si="0"/>
        <v>51</v>
      </c>
      <c r="F53" s="9">
        <v>10</v>
      </c>
      <c r="G53" s="40">
        <v>110</v>
      </c>
      <c r="I53" s="24"/>
      <c r="J53" s="24"/>
      <c r="M53" s="24"/>
    </row>
    <row r="54" spans="1:13" s="10" customFormat="1" ht="13.5" customHeight="1" x14ac:dyDescent="0.25">
      <c r="A54" s="11">
        <v>120</v>
      </c>
      <c r="B54" s="15" t="s">
        <v>31</v>
      </c>
      <c r="C54" s="55">
        <v>125520.54</v>
      </c>
      <c r="D54" s="22">
        <v>4222</v>
      </c>
      <c r="E54" s="46">
        <f t="shared" si="0"/>
        <v>30</v>
      </c>
      <c r="F54" s="9">
        <v>10</v>
      </c>
      <c r="G54" s="40">
        <v>434</v>
      </c>
      <c r="I54" s="24"/>
      <c r="J54" s="24"/>
      <c r="M54" s="24"/>
    </row>
    <row r="55" spans="1:13" s="10" customFormat="1" ht="13.5" customHeight="1" x14ac:dyDescent="0.25">
      <c r="A55" s="11">
        <v>125</v>
      </c>
      <c r="B55" s="15" t="s">
        <v>32</v>
      </c>
      <c r="C55" s="55">
        <v>186412.79999999999</v>
      </c>
      <c r="D55" s="22">
        <v>426</v>
      </c>
      <c r="E55" s="46">
        <f t="shared" si="0"/>
        <v>438</v>
      </c>
      <c r="F55" s="9">
        <v>8</v>
      </c>
      <c r="G55" s="40">
        <v>335</v>
      </c>
    </row>
    <row r="56" spans="1:13" s="10" customFormat="1" ht="13.5" customHeight="1" x14ac:dyDescent="0.25">
      <c r="A56" s="11">
        <v>187</v>
      </c>
      <c r="B56" s="15" t="s">
        <v>34</v>
      </c>
      <c r="C56" s="55">
        <v>446751.96</v>
      </c>
      <c r="D56" s="22">
        <v>8967</v>
      </c>
      <c r="E56" s="46">
        <f t="shared" si="0"/>
        <v>50</v>
      </c>
      <c r="F56" s="9">
        <v>7</v>
      </c>
      <c r="G56" s="40">
        <v>394</v>
      </c>
    </row>
    <row r="57" spans="1:13" s="10" customFormat="1" ht="13.5" customHeight="1" x14ac:dyDescent="0.25">
      <c r="A57" s="11">
        <v>195</v>
      </c>
      <c r="B57" s="15" t="s">
        <v>33</v>
      </c>
      <c r="C57" s="55">
        <v>430573.6</v>
      </c>
      <c r="D57" s="22">
        <v>6825</v>
      </c>
      <c r="E57" s="46">
        <f t="shared" si="0"/>
        <v>63</v>
      </c>
      <c r="F57" s="9">
        <v>6</v>
      </c>
      <c r="G57" s="40">
        <v>350</v>
      </c>
    </row>
    <row r="58" spans="1:13" s="10" customFormat="1" ht="13.5" customHeight="1" x14ac:dyDescent="0.25">
      <c r="A58" s="11">
        <v>222</v>
      </c>
      <c r="B58" s="15" t="s">
        <v>28</v>
      </c>
      <c r="C58" s="55">
        <v>1454390.44</v>
      </c>
      <c r="D58" s="22" t="s">
        <v>245</v>
      </c>
      <c r="E58" s="46" t="s">
        <v>245</v>
      </c>
      <c r="F58" s="9">
        <v>21</v>
      </c>
      <c r="G58" s="40" t="s">
        <v>245</v>
      </c>
    </row>
    <row r="59" spans="1:13" s="10" customFormat="1" ht="13.5" customHeight="1" x14ac:dyDescent="0.25">
      <c r="A59" s="11">
        <v>280</v>
      </c>
      <c r="B59" s="15" t="s">
        <v>35</v>
      </c>
      <c r="C59" s="55">
        <v>211311.22</v>
      </c>
      <c r="D59" s="22">
        <v>3816</v>
      </c>
      <c r="E59" s="46">
        <f t="shared" si="0"/>
        <v>55</v>
      </c>
      <c r="F59" s="9">
        <v>9</v>
      </c>
      <c r="G59" s="40">
        <v>440</v>
      </c>
    </row>
    <row r="60" spans="1:13" s="10" customFormat="1" ht="13.5" customHeight="1" x14ac:dyDescent="0.25">
      <c r="A60" s="9"/>
      <c r="B60" s="16"/>
      <c r="C60" s="55"/>
      <c r="D60" s="22"/>
      <c r="E60" s="45"/>
      <c r="F60" s="40"/>
      <c r="G60" s="40"/>
    </row>
    <row r="61" spans="1:13" s="23" customFormat="1" ht="13.5" customHeight="1" x14ac:dyDescent="0.25">
      <c r="A61" s="7"/>
      <c r="B61" s="14" t="s">
        <v>36</v>
      </c>
      <c r="C61" s="53">
        <f>SUM(C63:C64)</f>
        <v>1985698.7999999998</v>
      </c>
      <c r="D61" s="47">
        <f>SUM(D63:D64)</f>
        <v>35658</v>
      </c>
      <c r="E61" s="45">
        <f t="shared" si="0"/>
        <v>56</v>
      </c>
      <c r="F61" s="61">
        <f t="shared" ref="F61:G61" si="6">SUM(F63:F64)</f>
        <v>22</v>
      </c>
      <c r="G61" s="61">
        <f t="shared" si="6"/>
        <v>1084</v>
      </c>
      <c r="H61" s="8"/>
      <c r="J61" s="8"/>
      <c r="K61" s="8"/>
      <c r="L61" s="8"/>
      <c r="M61" s="8"/>
    </row>
    <row r="62" spans="1:13" s="10" customFormat="1" ht="13.5" customHeight="1" x14ac:dyDescent="0.25">
      <c r="A62" s="9"/>
      <c r="B62" s="16"/>
      <c r="C62" s="55"/>
      <c r="D62" s="22"/>
      <c r="E62" s="45"/>
      <c r="F62" s="40"/>
      <c r="G62" s="40"/>
      <c r="I62" s="24"/>
      <c r="M62" s="24"/>
    </row>
    <row r="63" spans="1:13" s="10" customFormat="1" ht="13.5" customHeight="1" x14ac:dyDescent="0.25">
      <c r="A63" s="11">
        <v>103</v>
      </c>
      <c r="B63" s="15" t="s">
        <v>38</v>
      </c>
      <c r="C63" s="55">
        <v>893958.16</v>
      </c>
      <c r="D63" s="22">
        <v>18427</v>
      </c>
      <c r="E63" s="46">
        <f t="shared" si="0"/>
        <v>49</v>
      </c>
      <c r="F63" s="9">
        <v>12</v>
      </c>
      <c r="G63" s="40">
        <v>566</v>
      </c>
      <c r="I63" s="24"/>
      <c r="J63" s="24"/>
      <c r="M63" s="24"/>
    </row>
    <row r="64" spans="1:13" s="10" customFormat="1" ht="13.5" customHeight="1" x14ac:dyDescent="0.25">
      <c r="A64" s="11">
        <v>223</v>
      </c>
      <c r="B64" s="15" t="s">
        <v>37</v>
      </c>
      <c r="C64" s="55">
        <v>1091740.6399999999</v>
      </c>
      <c r="D64" s="22">
        <v>17231</v>
      </c>
      <c r="E64" s="46">
        <f t="shared" si="0"/>
        <v>63</v>
      </c>
      <c r="F64" s="9">
        <v>10</v>
      </c>
      <c r="G64" s="40">
        <v>518</v>
      </c>
      <c r="I64" s="24"/>
      <c r="J64" s="24"/>
      <c r="M64" s="24"/>
    </row>
    <row r="65" spans="1:13" s="10" customFormat="1" ht="13.5" customHeight="1" x14ac:dyDescent="0.25">
      <c r="A65" s="9"/>
      <c r="B65" s="16"/>
      <c r="C65" s="55"/>
      <c r="D65" s="22"/>
      <c r="E65" s="45"/>
      <c r="F65" s="40"/>
      <c r="G65" s="40"/>
      <c r="I65" s="24"/>
      <c r="J65" s="24"/>
      <c r="M65" s="24"/>
    </row>
    <row r="66" spans="1:13" s="23" customFormat="1" ht="13.5" customHeight="1" x14ac:dyDescent="0.25">
      <c r="A66" s="7"/>
      <c r="B66" s="14" t="s">
        <v>39</v>
      </c>
      <c r="C66" s="53">
        <f>SUM(C68:C75)</f>
        <v>12855164.440000003</v>
      </c>
      <c r="D66" s="47">
        <f>SUM(D68:D75)</f>
        <v>243992</v>
      </c>
      <c r="E66" s="45">
        <f t="shared" si="0"/>
        <v>53</v>
      </c>
      <c r="F66" s="61">
        <f t="shared" ref="F66:G66" si="7">SUM(F68:F75)</f>
        <v>66</v>
      </c>
      <c r="G66" s="61">
        <f t="shared" si="7"/>
        <v>4054</v>
      </c>
      <c r="H66" s="8"/>
      <c r="I66" s="8"/>
      <c r="J66" s="8"/>
      <c r="K66" s="8"/>
      <c r="L66" s="8"/>
      <c r="M66" s="8"/>
    </row>
    <row r="67" spans="1:13" s="10" customFormat="1" ht="13.5" customHeight="1" x14ac:dyDescent="0.25">
      <c r="A67" s="9"/>
      <c r="B67" s="16"/>
      <c r="C67" s="55"/>
      <c r="D67" s="22"/>
      <c r="E67" s="45"/>
      <c r="F67" s="40"/>
      <c r="G67" s="40"/>
      <c r="I67" s="24"/>
      <c r="J67" s="24"/>
      <c r="M67" s="24"/>
    </row>
    <row r="68" spans="1:13" s="10" customFormat="1" ht="13.5" customHeight="1" x14ac:dyDescent="0.25">
      <c r="A68" s="11">
        <v>33</v>
      </c>
      <c r="B68" s="15" t="s">
        <v>40</v>
      </c>
      <c r="C68" s="55">
        <v>945784.07</v>
      </c>
      <c r="D68" s="22">
        <v>19653</v>
      </c>
      <c r="E68" s="46">
        <f t="shared" si="0"/>
        <v>48</v>
      </c>
      <c r="F68" s="9">
        <v>14</v>
      </c>
      <c r="G68" s="40">
        <v>766</v>
      </c>
      <c r="M68" s="24"/>
    </row>
    <row r="69" spans="1:13" s="10" customFormat="1" ht="13.5" customHeight="1" x14ac:dyDescent="0.25">
      <c r="A69" s="11">
        <v>42</v>
      </c>
      <c r="B69" s="15" t="s">
        <v>41</v>
      </c>
      <c r="C69" s="55">
        <v>4072416.02</v>
      </c>
      <c r="D69" s="56">
        <v>81096</v>
      </c>
      <c r="E69" s="46">
        <f t="shared" si="0"/>
        <v>50</v>
      </c>
      <c r="F69" s="9">
        <v>10</v>
      </c>
      <c r="G69" s="40">
        <v>793</v>
      </c>
      <c r="J69" s="24"/>
      <c r="M69" s="24"/>
    </row>
    <row r="70" spans="1:13" s="10" customFormat="1" ht="13.5" customHeight="1" x14ac:dyDescent="0.25">
      <c r="A70" s="11">
        <v>78</v>
      </c>
      <c r="B70" s="15" t="s">
        <v>42</v>
      </c>
      <c r="C70" s="55">
        <v>1671280.59</v>
      </c>
      <c r="D70" s="22">
        <v>2502</v>
      </c>
      <c r="E70" s="46">
        <f t="shared" si="0"/>
        <v>668</v>
      </c>
      <c r="F70" s="9">
        <v>7</v>
      </c>
      <c r="G70" s="40">
        <v>658</v>
      </c>
      <c r="I70" s="24"/>
      <c r="J70" s="24"/>
      <c r="M70" s="24"/>
    </row>
    <row r="71" spans="1:13" s="10" customFormat="1" ht="13.5" customHeight="1" x14ac:dyDescent="0.25">
      <c r="A71" s="11">
        <v>147</v>
      </c>
      <c r="B71" s="15" t="s">
        <v>43</v>
      </c>
      <c r="C71" s="55">
        <v>2483863.65</v>
      </c>
      <c r="D71" s="22">
        <v>44826</v>
      </c>
      <c r="E71" s="46">
        <f t="shared" si="0"/>
        <v>55</v>
      </c>
      <c r="F71" s="9">
        <v>9</v>
      </c>
      <c r="G71" s="40">
        <v>707</v>
      </c>
      <c r="I71" s="24"/>
      <c r="M71" s="24"/>
    </row>
    <row r="72" spans="1:13" s="10" customFormat="1" ht="13.5" customHeight="1" x14ac:dyDescent="0.25">
      <c r="A72" s="11">
        <v>165</v>
      </c>
      <c r="B72" s="15" t="s">
        <v>44</v>
      </c>
      <c r="C72" s="55">
        <v>883380.04</v>
      </c>
      <c r="D72" s="22">
        <v>21587</v>
      </c>
      <c r="E72" s="46">
        <f t="shared" si="0"/>
        <v>41</v>
      </c>
      <c r="F72" s="9">
        <v>7</v>
      </c>
      <c r="G72" s="40">
        <v>307</v>
      </c>
      <c r="I72" s="24"/>
      <c r="J72" s="24"/>
      <c r="M72" s="24"/>
    </row>
    <row r="73" spans="1:13" s="10" customFormat="1" ht="13.5" customHeight="1" x14ac:dyDescent="0.25">
      <c r="A73" s="11">
        <v>215</v>
      </c>
      <c r="B73" s="15" t="s">
        <v>45</v>
      </c>
      <c r="C73" s="55">
        <v>1450508.3</v>
      </c>
      <c r="D73" s="22">
        <v>32528</v>
      </c>
      <c r="E73" s="46">
        <f t="shared" si="0"/>
        <v>45</v>
      </c>
      <c r="F73" s="9">
        <v>7</v>
      </c>
      <c r="G73" s="40">
        <v>201</v>
      </c>
      <c r="I73" s="24"/>
      <c r="J73" s="24"/>
      <c r="M73" s="24"/>
    </row>
    <row r="74" spans="1:13" s="10" customFormat="1" ht="13.5" customHeight="1" x14ac:dyDescent="0.25">
      <c r="A74" s="11">
        <v>224</v>
      </c>
      <c r="B74" s="15" t="s">
        <v>233</v>
      </c>
      <c r="C74" s="55">
        <v>947716.38</v>
      </c>
      <c r="D74" s="22">
        <v>19883</v>
      </c>
      <c r="E74" s="46">
        <f t="shared" si="0"/>
        <v>48</v>
      </c>
      <c r="F74" s="9">
        <v>7</v>
      </c>
      <c r="G74" s="40">
        <v>280</v>
      </c>
      <c r="I74" s="24"/>
      <c r="J74" s="24"/>
      <c r="M74" s="24"/>
    </row>
    <row r="75" spans="1:13" s="10" customFormat="1" ht="13.5" customHeight="1" x14ac:dyDescent="0.25">
      <c r="A75" s="11">
        <v>286</v>
      </c>
      <c r="B75" s="15" t="s">
        <v>46</v>
      </c>
      <c r="C75" s="55">
        <v>400215.39</v>
      </c>
      <c r="D75" s="22">
        <v>21917</v>
      </c>
      <c r="E75" s="46">
        <f t="shared" si="0"/>
        <v>18</v>
      </c>
      <c r="F75" s="9">
        <v>5</v>
      </c>
      <c r="G75" s="40">
        <v>342</v>
      </c>
      <c r="I75" s="24"/>
      <c r="J75" s="24"/>
      <c r="M75" s="24"/>
    </row>
    <row r="76" spans="1:13" s="10" customFormat="1" ht="13.5" customHeight="1" x14ac:dyDescent="0.25">
      <c r="A76" s="9"/>
      <c r="B76" s="16"/>
      <c r="C76" s="55"/>
      <c r="D76" s="22"/>
      <c r="E76" s="45"/>
      <c r="F76" s="40"/>
      <c r="G76" s="40"/>
      <c r="I76" s="24"/>
      <c r="J76" s="24"/>
      <c r="M76" s="24"/>
    </row>
    <row r="77" spans="1:13" s="23" customFormat="1" ht="13.5" customHeight="1" x14ac:dyDescent="0.25">
      <c r="A77" s="7"/>
      <c r="B77" s="14" t="s">
        <v>47</v>
      </c>
      <c r="C77" s="53">
        <f>SUM(C79:C87)</f>
        <v>6577818.6200000001</v>
      </c>
      <c r="D77" s="47">
        <f>SUM(D79:D87)</f>
        <v>85475</v>
      </c>
      <c r="E77" s="45">
        <f t="shared" ref="E77:E139" si="8">ROUND(C77/D77,0)</f>
        <v>77</v>
      </c>
      <c r="F77" s="61">
        <f t="shared" ref="F77:G77" si="9">SUM(F79:F87)</f>
        <v>97</v>
      </c>
      <c r="G77" s="61">
        <f t="shared" si="9"/>
        <v>4405</v>
      </c>
      <c r="H77" s="8"/>
      <c r="I77" s="8"/>
      <c r="K77" s="8"/>
      <c r="L77" s="8"/>
    </row>
    <row r="78" spans="1:13" s="10" customFormat="1" ht="13.5" customHeight="1" x14ac:dyDescent="0.25">
      <c r="A78" s="9"/>
      <c r="B78" s="16"/>
      <c r="C78" s="55"/>
      <c r="D78" s="22"/>
      <c r="E78" s="45"/>
      <c r="F78" s="40"/>
      <c r="G78" s="40"/>
      <c r="I78" s="24"/>
      <c r="J78" s="24"/>
      <c r="M78" s="24"/>
    </row>
    <row r="79" spans="1:13" s="10" customFormat="1" ht="13.5" customHeight="1" x14ac:dyDescent="0.25">
      <c r="A79" s="11">
        <v>53</v>
      </c>
      <c r="B79" s="15" t="s">
        <v>48</v>
      </c>
      <c r="C79" s="55">
        <v>787515.21</v>
      </c>
      <c r="D79" s="22">
        <v>12547</v>
      </c>
      <c r="E79" s="46">
        <f t="shared" si="8"/>
        <v>63</v>
      </c>
      <c r="F79" s="9">
        <v>15</v>
      </c>
      <c r="G79" s="40">
        <v>733</v>
      </c>
      <c r="I79" s="24"/>
      <c r="J79" s="24"/>
      <c r="M79" s="24"/>
    </row>
    <row r="80" spans="1:13" s="10" customFormat="1" ht="13.5" customHeight="1" x14ac:dyDescent="0.25">
      <c r="A80" s="11">
        <v>65</v>
      </c>
      <c r="B80" s="15" t="s">
        <v>49</v>
      </c>
      <c r="C80" s="55">
        <v>647269.01</v>
      </c>
      <c r="D80" s="22">
        <v>867</v>
      </c>
      <c r="E80" s="46">
        <f t="shared" si="8"/>
        <v>747</v>
      </c>
      <c r="F80" s="9">
        <v>17</v>
      </c>
      <c r="G80" s="40">
        <v>714</v>
      </c>
      <c r="I80" s="24"/>
      <c r="J80" s="24"/>
      <c r="M80" s="24"/>
    </row>
    <row r="81" spans="1:13" s="10" customFormat="1" ht="13.5" customHeight="1" x14ac:dyDescent="0.25">
      <c r="A81" s="11">
        <v>88</v>
      </c>
      <c r="B81" s="15" t="s">
        <v>50</v>
      </c>
      <c r="C81" s="55">
        <v>1223205.53</v>
      </c>
      <c r="D81" s="22">
        <v>11018</v>
      </c>
      <c r="E81" s="46">
        <f t="shared" si="8"/>
        <v>111</v>
      </c>
      <c r="F81" s="9">
        <v>15</v>
      </c>
      <c r="G81" s="40">
        <v>695</v>
      </c>
      <c r="I81" s="24"/>
      <c r="J81" s="24"/>
      <c r="M81" s="24"/>
    </row>
    <row r="82" spans="1:13" s="10" customFormat="1" ht="13.5" customHeight="1" x14ac:dyDescent="0.25">
      <c r="A82" s="11">
        <v>102</v>
      </c>
      <c r="B82" s="15" t="s">
        <v>51</v>
      </c>
      <c r="C82" s="55">
        <v>767599.83</v>
      </c>
      <c r="D82" s="22">
        <v>14311</v>
      </c>
      <c r="E82" s="46">
        <f t="shared" si="8"/>
        <v>54</v>
      </c>
      <c r="F82" s="9">
        <v>8</v>
      </c>
      <c r="G82" s="40">
        <v>338</v>
      </c>
    </row>
    <row r="83" spans="1:13" s="10" customFormat="1" ht="13.5" customHeight="1" x14ac:dyDescent="0.25">
      <c r="A83" s="11">
        <v>112</v>
      </c>
      <c r="B83" s="15" t="s">
        <v>52</v>
      </c>
      <c r="C83" s="55">
        <v>697932.78</v>
      </c>
      <c r="D83" s="22">
        <v>1369</v>
      </c>
      <c r="E83" s="46">
        <f t="shared" si="8"/>
        <v>510</v>
      </c>
      <c r="F83" s="9">
        <v>12</v>
      </c>
      <c r="G83" s="40">
        <v>515</v>
      </c>
      <c r="I83" s="24"/>
      <c r="J83" s="24"/>
      <c r="M83" s="24"/>
    </row>
    <row r="84" spans="1:13" s="10" customFormat="1" ht="13.5" customHeight="1" x14ac:dyDescent="0.25">
      <c r="A84" s="11">
        <v>156</v>
      </c>
      <c r="B84" s="15" t="s">
        <v>53</v>
      </c>
      <c r="C84" s="55">
        <v>672716.16</v>
      </c>
      <c r="D84" s="56">
        <v>10418</v>
      </c>
      <c r="E84" s="46">
        <f t="shared" si="8"/>
        <v>65</v>
      </c>
      <c r="F84" s="9">
        <v>8</v>
      </c>
      <c r="G84" s="40">
        <v>301</v>
      </c>
      <c r="I84" s="24"/>
      <c r="J84" s="24"/>
      <c r="M84" s="24"/>
    </row>
    <row r="85" spans="1:13" s="10" customFormat="1" ht="13.5" customHeight="1" x14ac:dyDescent="0.25">
      <c r="A85" s="11">
        <v>192</v>
      </c>
      <c r="B85" s="15" t="s">
        <v>54</v>
      </c>
      <c r="C85" s="55">
        <v>1071766.4099999999</v>
      </c>
      <c r="D85" s="22">
        <v>13809</v>
      </c>
      <c r="E85" s="46">
        <f t="shared" si="8"/>
        <v>78</v>
      </c>
      <c r="F85" s="9">
        <v>10</v>
      </c>
      <c r="G85" s="40">
        <v>532</v>
      </c>
      <c r="I85" s="24"/>
      <c r="J85" s="24"/>
      <c r="M85" s="24"/>
    </row>
    <row r="86" spans="1:13" s="10" customFormat="1" ht="13.5" customHeight="1" x14ac:dyDescent="0.25">
      <c r="A86" s="11">
        <v>193</v>
      </c>
      <c r="B86" s="15" t="s">
        <v>56</v>
      </c>
      <c r="C86" s="55">
        <v>434114.01</v>
      </c>
      <c r="D86" s="22">
        <v>10961</v>
      </c>
      <c r="E86" s="46">
        <f t="shared" si="8"/>
        <v>40</v>
      </c>
      <c r="F86" s="9">
        <v>8</v>
      </c>
      <c r="G86" s="40">
        <v>286</v>
      </c>
      <c r="I86" s="24"/>
      <c r="J86" s="24"/>
      <c r="M86" s="24"/>
    </row>
    <row r="87" spans="1:13" s="10" customFormat="1" ht="13.5" customHeight="1" x14ac:dyDescent="0.25">
      <c r="A87" s="11">
        <v>258</v>
      </c>
      <c r="B87" s="15" t="s">
        <v>55</v>
      </c>
      <c r="C87" s="55">
        <v>275699.68</v>
      </c>
      <c r="D87" s="22">
        <v>10175</v>
      </c>
      <c r="E87" s="46">
        <f t="shared" si="8"/>
        <v>27</v>
      </c>
      <c r="F87" s="9">
        <v>4</v>
      </c>
      <c r="G87" s="40">
        <v>291</v>
      </c>
      <c r="I87" s="24"/>
      <c r="J87" s="24"/>
      <c r="M87" s="24"/>
    </row>
    <row r="88" spans="1:13" s="10" customFormat="1" ht="13.5" customHeight="1" x14ac:dyDescent="0.25">
      <c r="A88" s="9"/>
      <c r="B88" s="16"/>
      <c r="C88" s="55"/>
      <c r="D88" s="22"/>
      <c r="E88" s="45"/>
      <c r="F88" s="40"/>
      <c r="G88" s="40"/>
      <c r="I88" s="24"/>
      <c r="J88" s="24"/>
      <c r="M88" s="24"/>
    </row>
    <row r="89" spans="1:13" s="23" customFormat="1" ht="13.5" customHeight="1" x14ac:dyDescent="0.25">
      <c r="A89" s="7"/>
      <c r="B89" s="14" t="s">
        <v>228</v>
      </c>
      <c r="C89" s="53">
        <f>SUM(C91:C106)</f>
        <v>595583961.4799999</v>
      </c>
      <c r="D89" s="47">
        <f>SUM(D91:D106)</f>
        <v>1360581</v>
      </c>
      <c r="E89" s="45">
        <f t="shared" si="8"/>
        <v>438</v>
      </c>
      <c r="F89" s="61">
        <f t="shared" ref="F89:G89" si="10">SUM(F91:F106)</f>
        <v>961</v>
      </c>
      <c r="G89" s="61">
        <f t="shared" si="10"/>
        <v>31861</v>
      </c>
      <c r="H89" s="8"/>
      <c r="K89" s="8"/>
      <c r="L89" s="8"/>
    </row>
    <row r="90" spans="1:13" s="10" customFormat="1" ht="13.5" customHeight="1" x14ac:dyDescent="0.25">
      <c r="A90" s="9"/>
      <c r="B90" s="16"/>
      <c r="C90" s="55"/>
      <c r="D90" s="22"/>
      <c r="E90" s="45"/>
      <c r="F90" s="40"/>
      <c r="G90" s="40"/>
      <c r="I90" s="24"/>
      <c r="J90" s="24"/>
      <c r="M90" s="24"/>
    </row>
    <row r="91" spans="1:13" s="10" customFormat="1" ht="13.5" customHeight="1" x14ac:dyDescent="0.25">
      <c r="A91" s="11">
        <v>2</v>
      </c>
      <c r="B91" s="15" t="s">
        <v>69</v>
      </c>
      <c r="C91" s="55">
        <v>3057092.79</v>
      </c>
      <c r="D91" s="22">
        <v>50729</v>
      </c>
      <c r="E91" s="46">
        <f t="shared" si="8"/>
        <v>60</v>
      </c>
      <c r="F91" s="9">
        <v>25</v>
      </c>
      <c r="G91" s="40">
        <v>555</v>
      </c>
      <c r="J91" s="24"/>
      <c r="M91" s="24"/>
    </row>
    <row r="92" spans="1:13" s="10" customFormat="1" ht="13.5" customHeight="1" x14ac:dyDescent="0.25">
      <c r="A92" s="11">
        <v>4</v>
      </c>
      <c r="B92" s="15" t="s">
        <v>65</v>
      </c>
      <c r="C92" s="55">
        <v>4085253.78</v>
      </c>
      <c r="D92" s="22">
        <v>68196</v>
      </c>
      <c r="E92" s="46">
        <f t="shared" si="8"/>
        <v>60</v>
      </c>
      <c r="F92" s="9">
        <v>19</v>
      </c>
      <c r="G92" s="40">
        <v>296</v>
      </c>
      <c r="J92" s="24"/>
      <c r="M92" s="24"/>
    </row>
    <row r="93" spans="1:13" s="10" customFormat="1" ht="13.5" customHeight="1" x14ac:dyDescent="0.25">
      <c r="A93" s="11">
        <v>5</v>
      </c>
      <c r="B93" s="15" t="s">
        <v>58</v>
      </c>
      <c r="C93" s="55">
        <v>4298879.46</v>
      </c>
      <c r="D93" s="22">
        <v>52633</v>
      </c>
      <c r="E93" s="46">
        <f t="shared" si="8"/>
        <v>82</v>
      </c>
      <c r="F93" s="9">
        <v>26</v>
      </c>
      <c r="G93" s="40">
        <v>613</v>
      </c>
      <c r="J93" s="24"/>
      <c r="M93" s="24"/>
    </row>
    <row r="94" spans="1:13" s="10" customFormat="1" ht="13.5" customHeight="1" x14ac:dyDescent="0.25">
      <c r="A94" s="11">
        <v>7</v>
      </c>
      <c r="B94" s="15" t="s">
        <v>61</v>
      </c>
      <c r="C94" s="55">
        <v>4874020.82</v>
      </c>
      <c r="D94" s="22">
        <v>73984</v>
      </c>
      <c r="E94" s="46">
        <f t="shared" si="8"/>
        <v>66</v>
      </c>
      <c r="F94" s="9">
        <v>23</v>
      </c>
      <c r="G94" s="40">
        <v>402</v>
      </c>
      <c r="M94" s="24"/>
    </row>
    <row r="95" spans="1:13" s="10" customFormat="1" ht="13.5" customHeight="1" x14ac:dyDescent="0.25">
      <c r="A95" s="11">
        <v>11</v>
      </c>
      <c r="B95" s="15" t="s">
        <v>62</v>
      </c>
      <c r="C95" s="55">
        <v>3554853.47</v>
      </c>
      <c r="D95" s="22">
        <v>45978</v>
      </c>
      <c r="E95" s="46">
        <f t="shared" si="8"/>
        <v>77</v>
      </c>
      <c r="F95" s="9">
        <v>25</v>
      </c>
      <c r="G95" s="40">
        <v>338</v>
      </c>
      <c r="J95" s="24"/>
      <c r="M95" s="24"/>
    </row>
    <row r="96" spans="1:13" s="10" customFormat="1" ht="13.5" customHeight="1" x14ac:dyDescent="0.25">
      <c r="A96" s="9">
        <v>14</v>
      </c>
      <c r="B96" s="15" t="s">
        <v>72</v>
      </c>
      <c r="C96" s="55">
        <v>429619973.31</v>
      </c>
      <c r="D96" s="22">
        <v>11313</v>
      </c>
      <c r="E96" s="46">
        <f t="shared" si="8"/>
        <v>37976</v>
      </c>
      <c r="F96" s="63"/>
      <c r="G96" s="40"/>
      <c r="I96" s="24"/>
      <c r="J96" s="24"/>
      <c r="M96" s="24"/>
    </row>
    <row r="97" spans="1:13" s="10" customFormat="1" ht="13.5" customHeight="1" x14ac:dyDescent="0.25">
      <c r="A97" s="11">
        <v>22</v>
      </c>
      <c r="B97" s="15" t="s">
        <v>63</v>
      </c>
      <c r="C97" s="55">
        <v>4046344.52</v>
      </c>
      <c r="D97" s="22">
        <v>50353</v>
      </c>
      <c r="E97" s="46">
        <f t="shared" si="8"/>
        <v>80</v>
      </c>
      <c r="F97" s="9">
        <v>26</v>
      </c>
      <c r="G97" s="40">
        <v>595</v>
      </c>
      <c r="I97" s="24"/>
      <c r="J97" s="24"/>
      <c r="M97" s="24"/>
    </row>
    <row r="98" spans="1:13" s="10" customFormat="1" ht="13.5" customHeight="1" x14ac:dyDescent="0.25">
      <c r="A98" s="11">
        <v>60</v>
      </c>
      <c r="B98" s="15" t="s">
        <v>70</v>
      </c>
      <c r="C98" s="55">
        <v>2904381.23</v>
      </c>
      <c r="D98" s="22">
        <v>61381</v>
      </c>
      <c r="E98" s="46">
        <f t="shared" si="8"/>
        <v>47</v>
      </c>
      <c r="F98" s="9">
        <v>19</v>
      </c>
      <c r="G98" s="40">
        <v>276</v>
      </c>
    </row>
    <row r="99" spans="1:13" s="10" customFormat="1" ht="13.5" customHeight="1" x14ac:dyDescent="0.25">
      <c r="A99" s="11">
        <v>108</v>
      </c>
      <c r="B99" s="34" t="s">
        <v>59</v>
      </c>
      <c r="C99" s="55">
        <v>4992629.21</v>
      </c>
      <c r="D99" s="22">
        <v>56049</v>
      </c>
      <c r="E99" s="46">
        <f t="shared" si="8"/>
        <v>89</v>
      </c>
      <c r="F99" s="9">
        <v>23</v>
      </c>
      <c r="G99" s="40">
        <v>912</v>
      </c>
    </row>
    <row r="100" spans="1:13" s="10" customFormat="1" ht="13.5" customHeight="1" x14ac:dyDescent="0.25">
      <c r="A100" s="11">
        <v>110</v>
      </c>
      <c r="B100" s="15" t="s">
        <v>66</v>
      </c>
      <c r="C100" s="55">
        <v>20392101.489999998</v>
      </c>
      <c r="D100" s="56">
        <v>108173</v>
      </c>
      <c r="E100" s="46">
        <f t="shared" si="8"/>
        <v>189</v>
      </c>
      <c r="F100" s="9">
        <v>112</v>
      </c>
      <c r="G100" s="40">
        <v>5099</v>
      </c>
      <c r="I100" s="24"/>
    </row>
    <row r="101" spans="1:13" s="10" customFormat="1" ht="13.5" customHeight="1" x14ac:dyDescent="0.25">
      <c r="A101" s="11">
        <v>159</v>
      </c>
      <c r="B101" s="15" t="s">
        <v>64</v>
      </c>
      <c r="C101" s="55">
        <v>15709257.26</v>
      </c>
      <c r="D101" s="22">
        <v>152309</v>
      </c>
      <c r="E101" s="46">
        <f t="shared" si="8"/>
        <v>103</v>
      </c>
      <c r="F101" s="9">
        <v>131</v>
      </c>
      <c r="G101" s="40">
        <v>6424</v>
      </c>
    </row>
    <row r="102" spans="1:13" s="10" customFormat="1" ht="13.5" customHeight="1" x14ac:dyDescent="0.25">
      <c r="A102" s="11">
        <v>249</v>
      </c>
      <c r="B102" s="15" t="s">
        <v>67</v>
      </c>
      <c r="C102" s="55">
        <v>4774602.95</v>
      </c>
      <c r="D102" s="22">
        <v>76537</v>
      </c>
      <c r="E102" s="46">
        <f t="shared" si="8"/>
        <v>62</v>
      </c>
      <c r="F102" s="9">
        <v>32</v>
      </c>
      <c r="G102" s="40">
        <v>395</v>
      </c>
    </row>
    <row r="103" spans="1:13" s="10" customFormat="1" ht="13.5" customHeight="1" x14ac:dyDescent="0.25">
      <c r="A103" s="11">
        <v>250</v>
      </c>
      <c r="B103" s="15" t="s">
        <v>71</v>
      </c>
      <c r="C103" s="55">
        <v>52526725.289999999</v>
      </c>
      <c r="D103" s="22">
        <v>237110</v>
      </c>
      <c r="E103" s="46">
        <f t="shared" si="8"/>
        <v>222</v>
      </c>
      <c r="F103" s="9">
        <v>176</v>
      </c>
      <c r="G103" s="40">
        <v>6221</v>
      </c>
      <c r="I103" s="24"/>
      <c r="M103" s="24"/>
    </row>
    <row r="104" spans="1:13" s="10" customFormat="1" ht="13.5" customHeight="1" x14ac:dyDescent="0.25">
      <c r="A104" s="11">
        <v>252</v>
      </c>
      <c r="B104" s="15" t="s">
        <v>60</v>
      </c>
      <c r="C104" s="55">
        <v>12789987</v>
      </c>
      <c r="D104" s="56">
        <v>135615</v>
      </c>
      <c r="E104" s="46">
        <f t="shared" si="8"/>
        <v>94</v>
      </c>
      <c r="F104" s="9">
        <v>109</v>
      </c>
      <c r="G104" s="40">
        <v>3271</v>
      </c>
      <c r="I104" s="24"/>
      <c r="J104" s="24"/>
      <c r="M104" s="24"/>
    </row>
    <row r="105" spans="1:13" s="10" customFormat="1" ht="13.5" customHeight="1" x14ac:dyDescent="0.25">
      <c r="A105" s="11">
        <v>265</v>
      </c>
      <c r="B105" s="15" t="s">
        <v>68</v>
      </c>
      <c r="C105" s="55">
        <v>10005820.49</v>
      </c>
      <c r="D105" s="22">
        <v>77542</v>
      </c>
      <c r="E105" s="46">
        <f t="shared" si="8"/>
        <v>129</v>
      </c>
      <c r="F105" s="9">
        <v>103</v>
      </c>
      <c r="G105" s="40">
        <v>2662</v>
      </c>
      <c r="I105" s="24"/>
      <c r="J105" s="24"/>
      <c r="M105" s="24"/>
    </row>
    <row r="106" spans="1:13" s="10" customFormat="1" ht="13.5" customHeight="1" x14ac:dyDescent="0.25">
      <c r="A106" s="9">
        <v>287</v>
      </c>
      <c r="B106" s="15" t="s">
        <v>57</v>
      </c>
      <c r="C106" s="55">
        <v>17952038.41</v>
      </c>
      <c r="D106" s="22">
        <v>102679</v>
      </c>
      <c r="E106" s="46">
        <f t="shared" si="8"/>
        <v>175</v>
      </c>
      <c r="F106" s="9">
        <v>112</v>
      </c>
      <c r="G106" s="40">
        <v>3802</v>
      </c>
      <c r="I106" s="24"/>
      <c r="J106" s="24"/>
      <c r="M106" s="24"/>
    </row>
    <row r="107" spans="1:13" s="10" customFormat="1" ht="13.5" customHeight="1" x14ac:dyDescent="0.25">
      <c r="A107" s="9"/>
      <c r="B107" s="16"/>
      <c r="C107" s="55"/>
      <c r="D107" s="22"/>
      <c r="E107" s="45"/>
      <c r="F107" s="40"/>
      <c r="G107" s="40"/>
      <c r="I107" s="24"/>
      <c r="J107" s="24"/>
      <c r="M107" s="24"/>
    </row>
    <row r="108" spans="1:13" s="10" customFormat="1" ht="13.5" customHeight="1" x14ac:dyDescent="0.25">
      <c r="A108" s="7"/>
      <c r="B108" s="14" t="s">
        <v>73</v>
      </c>
      <c r="C108" s="53">
        <f>SUM(C110:C113)</f>
        <v>5997784.6899999995</v>
      </c>
      <c r="D108" s="47" t="s">
        <v>245</v>
      </c>
      <c r="E108" s="45" t="s">
        <v>245</v>
      </c>
      <c r="F108" s="61">
        <f t="shared" ref="F108" si="11">SUM(F110:F113)</f>
        <v>59</v>
      </c>
      <c r="G108" s="61" t="s">
        <v>245</v>
      </c>
      <c r="I108" s="24"/>
      <c r="J108" s="24"/>
      <c r="M108" s="24"/>
    </row>
    <row r="109" spans="1:13" s="8" customFormat="1" ht="13.5" customHeight="1" x14ac:dyDescent="0.25">
      <c r="A109" s="9"/>
      <c r="B109" s="16"/>
      <c r="C109" s="55"/>
      <c r="D109" s="22"/>
      <c r="E109" s="45"/>
      <c r="F109" s="40"/>
      <c r="G109" s="40"/>
      <c r="I109" s="23"/>
      <c r="J109" s="23"/>
      <c r="M109" s="23"/>
    </row>
    <row r="110" spans="1:13" s="24" customFormat="1" ht="13.5" customHeight="1" x14ac:dyDescent="0.25">
      <c r="A110" s="11">
        <v>38</v>
      </c>
      <c r="B110" s="15" t="s">
        <v>74</v>
      </c>
      <c r="C110" s="55">
        <v>4085969.88</v>
      </c>
      <c r="D110" s="22">
        <v>57896</v>
      </c>
      <c r="E110" s="46">
        <f t="shared" si="8"/>
        <v>71</v>
      </c>
      <c r="F110" s="9">
        <v>23</v>
      </c>
      <c r="G110" s="40">
        <v>952</v>
      </c>
      <c r="H110" s="10"/>
      <c r="K110" s="10"/>
      <c r="L110" s="10"/>
    </row>
    <row r="111" spans="1:13" s="10" customFormat="1" ht="13.5" customHeight="1" x14ac:dyDescent="0.25">
      <c r="A111" s="11">
        <v>63</v>
      </c>
      <c r="B111" s="15" t="s">
        <v>75</v>
      </c>
      <c r="C111" s="55">
        <v>829582.47</v>
      </c>
      <c r="D111" s="22" t="s">
        <v>245</v>
      </c>
      <c r="E111" s="46" t="s">
        <v>245</v>
      </c>
      <c r="F111" s="9">
        <v>22</v>
      </c>
      <c r="G111" s="40" t="s">
        <v>245</v>
      </c>
      <c r="I111" s="24"/>
      <c r="J111" s="24"/>
      <c r="M111" s="24"/>
    </row>
    <row r="112" spans="1:13" s="10" customFormat="1" ht="13.5" customHeight="1" x14ac:dyDescent="0.25">
      <c r="A112" s="11">
        <v>264</v>
      </c>
      <c r="B112" s="15" t="s">
        <v>76</v>
      </c>
      <c r="C112" s="55">
        <v>340575.62</v>
      </c>
      <c r="D112" s="22">
        <v>10550</v>
      </c>
      <c r="E112" s="46">
        <f t="shared" si="8"/>
        <v>32</v>
      </c>
      <c r="F112" s="9">
        <v>9</v>
      </c>
      <c r="G112" s="40">
        <v>360</v>
      </c>
      <c r="I112" s="24"/>
      <c r="J112" s="24"/>
      <c r="M112" s="24"/>
    </row>
    <row r="113" spans="1:13" s="10" customFormat="1" ht="13.5" customHeight="1" x14ac:dyDescent="0.25">
      <c r="A113" s="11">
        <v>289</v>
      </c>
      <c r="B113" s="15" t="s">
        <v>77</v>
      </c>
      <c r="C113" s="55">
        <v>741656.72</v>
      </c>
      <c r="D113" s="22">
        <v>15375</v>
      </c>
      <c r="E113" s="46">
        <f t="shared" si="8"/>
        <v>48</v>
      </c>
      <c r="F113" s="9">
        <v>5</v>
      </c>
      <c r="G113" s="40">
        <v>464</v>
      </c>
      <c r="I113" s="24"/>
      <c r="J113" s="24"/>
      <c r="M113" s="24"/>
    </row>
    <row r="114" spans="1:13" s="10" customFormat="1" ht="13.5" customHeight="1" x14ac:dyDescent="0.25">
      <c r="A114" s="9"/>
      <c r="B114" s="16"/>
      <c r="C114" s="55"/>
      <c r="D114" s="22"/>
      <c r="E114" s="45"/>
      <c r="F114" s="40"/>
      <c r="G114" s="40"/>
      <c r="I114" s="24"/>
      <c r="J114" s="24"/>
      <c r="M114" s="24"/>
    </row>
    <row r="115" spans="1:13" s="10" customFormat="1" ht="13.5" customHeight="1" x14ac:dyDescent="0.25">
      <c r="A115" s="7"/>
      <c r="B115" s="14" t="s">
        <v>78</v>
      </c>
      <c r="C115" s="53">
        <f>SUM(C117:C126)</f>
        <v>24783749.09</v>
      </c>
      <c r="D115" s="47" t="s">
        <v>245</v>
      </c>
      <c r="E115" s="45" t="s">
        <v>245</v>
      </c>
      <c r="F115" s="61" t="s">
        <v>245</v>
      </c>
      <c r="G115" s="61" t="s">
        <v>245</v>
      </c>
      <c r="I115" s="24"/>
      <c r="J115" s="24"/>
      <c r="M115" s="24"/>
    </row>
    <row r="116" spans="1:13" s="8" customFormat="1" ht="13.5" customHeight="1" x14ac:dyDescent="0.25">
      <c r="A116" s="9"/>
      <c r="B116" s="16"/>
      <c r="C116" s="55"/>
      <c r="D116" s="22"/>
      <c r="E116" s="45"/>
      <c r="F116" s="40"/>
      <c r="G116" s="40"/>
      <c r="I116" s="23"/>
      <c r="J116" s="23"/>
      <c r="M116" s="23"/>
    </row>
    <row r="117" spans="1:13" s="24" customFormat="1" ht="13.5" customHeight="1" x14ac:dyDescent="0.25">
      <c r="A117" s="11">
        <v>13</v>
      </c>
      <c r="B117" s="15" t="s">
        <v>83</v>
      </c>
      <c r="C117" s="55">
        <v>4662751.75</v>
      </c>
      <c r="D117" s="22">
        <v>61476</v>
      </c>
      <c r="E117" s="46">
        <f t="shared" si="8"/>
        <v>76</v>
      </c>
      <c r="F117" s="9">
        <v>14</v>
      </c>
      <c r="G117" s="40">
        <v>452</v>
      </c>
      <c r="H117" s="10"/>
      <c r="K117" s="10"/>
      <c r="L117" s="10"/>
    </row>
    <row r="118" spans="1:13" s="10" customFormat="1" ht="13.5" customHeight="1" x14ac:dyDescent="0.25">
      <c r="A118" s="11">
        <v>56</v>
      </c>
      <c r="B118" s="15" t="s">
        <v>79</v>
      </c>
      <c r="C118" s="55">
        <v>439236.19</v>
      </c>
      <c r="D118" s="22">
        <v>10581</v>
      </c>
      <c r="E118" s="46">
        <f t="shared" si="8"/>
        <v>42</v>
      </c>
      <c r="F118" s="9">
        <v>7</v>
      </c>
      <c r="G118" s="40">
        <v>410</v>
      </c>
      <c r="J118" s="24"/>
      <c r="M118" s="24"/>
    </row>
    <row r="119" spans="1:13" s="10" customFormat="1" ht="13.5" customHeight="1" x14ac:dyDescent="0.25">
      <c r="A119" s="11">
        <v>76</v>
      </c>
      <c r="B119" s="15" t="s">
        <v>80</v>
      </c>
      <c r="C119" s="55">
        <v>3494587.43</v>
      </c>
      <c r="D119" s="22" t="s">
        <v>245</v>
      </c>
      <c r="E119" s="46" t="s">
        <v>245</v>
      </c>
      <c r="F119" s="9">
        <v>14</v>
      </c>
      <c r="G119" s="40" t="s">
        <v>245</v>
      </c>
      <c r="I119" s="24"/>
      <c r="J119" s="24"/>
      <c r="M119" s="24"/>
    </row>
    <row r="120" spans="1:13" s="10" customFormat="1" ht="13.5" customHeight="1" x14ac:dyDescent="0.25">
      <c r="A120" s="11">
        <v>124</v>
      </c>
      <c r="B120" s="15" t="s">
        <v>81</v>
      </c>
      <c r="C120" s="55">
        <v>3514571.81</v>
      </c>
      <c r="D120" s="22">
        <v>46971</v>
      </c>
      <c r="E120" s="46">
        <f t="shared" si="8"/>
        <v>75</v>
      </c>
      <c r="F120" s="9">
        <v>10</v>
      </c>
      <c r="G120" s="40">
        <v>515</v>
      </c>
      <c r="I120" s="24"/>
      <c r="J120" s="24"/>
      <c r="M120" s="24"/>
    </row>
    <row r="121" spans="1:13" s="10" customFormat="1" ht="13.5" customHeight="1" x14ac:dyDescent="0.25">
      <c r="A121" s="11">
        <v>135</v>
      </c>
      <c r="B121" s="15" t="s">
        <v>225</v>
      </c>
      <c r="C121" s="55">
        <v>1014992.86</v>
      </c>
      <c r="D121" s="22">
        <v>20202</v>
      </c>
      <c r="E121" s="46">
        <f t="shared" si="8"/>
        <v>50</v>
      </c>
      <c r="F121" s="63" t="s">
        <v>245</v>
      </c>
      <c r="G121" s="40">
        <v>439</v>
      </c>
      <c r="I121" s="24"/>
      <c r="J121" s="24"/>
      <c r="M121" s="24"/>
    </row>
    <row r="122" spans="1:13" s="10" customFormat="1" ht="13.5" customHeight="1" x14ac:dyDescent="0.25">
      <c r="A122" s="11">
        <v>166</v>
      </c>
      <c r="B122" s="15" t="s">
        <v>82</v>
      </c>
      <c r="C122" s="55">
        <v>4583980.91</v>
      </c>
      <c r="D122" s="22" t="s">
        <v>245</v>
      </c>
      <c r="E122" s="46" t="s">
        <v>245</v>
      </c>
      <c r="F122" s="9">
        <v>22</v>
      </c>
      <c r="G122" s="40" t="s">
        <v>245</v>
      </c>
      <c r="I122" s="24"/>
      <c r="J122" s="24"/>
      <c r="M122" s="24"/>
    </row>
    <row r="123" spans="1:13" s="10" customFormat="1" ht="13.5" customHeight="1" x14ac:dyDescent="0.25">
      <c r="A123" s="11">
        <v>207</v>
      </c>
      <c r="B123" s="15" t="s">
        <v>84</v>
      </c>
      <c r="C123" s="55">
        <v>649418.57999999996</v>
      </c>
      <c r="D123" s="22">
        <v>13315</v>
      </c>
      <c r="E123" s="46">
        <f t="shared" si="8"/>
        <v>49</v>
      </c>
      <c r="F123" s="9">
        <v>6</v>
      </c>
      <c r="G123" s="40">
        <v>341</v>
      </c>
      <c r="I123" s="24"/>
      <c r="J123" s="24"/>
      <c r="M123" s="24"/>
    </row>
    <row r="124" spans="1:13" s="10" customFormat="1" ht="13.5" customHeight="1" x14ac:dyDescent="0.25">
      <c r="A124" s="11">
        <v>227</v>
      </c>
      <c r="B124" s="15" t="s">
        <v>83</v>
      </c>
      <c r="C124" s="55">
        <v>4339364.6100000003</v>
      </c>
      <c r="D124" s="22">
        <v>28404</v>
      </c>
      <c r="E124" s="46">
        <f t="shared" si="8"/>
        <v>153</v>
      </c>
      <c r="F124" s="9">
        <v>15</v>
      </c>
      <c r="G124" s="40">
        <v>569</v>
      </c>
      <c r="I124" s="24"/>
      <c r="J124" s="24"/>
      <c r="M124" s="24"/>
    </row>
    <row r="125" spans="1:13" s="10" customFormat="1" ht="13.5" customHeight="1" x14ac:dyDescent="0.25">
      <c r="A125" s="11">
        <v>268</v>
      </c>
      <c r="B125" s="15" t="s">
        <v>85</v>
      </c>
      <c r="C125" s="55">
        <v>1468938.32</v>
      </c>
      <c r="D125" s="22">
        <v>30762</v>
      </c>
      <c r="E125" s="46">
        <f t="shared" si="8"/>
        <v>48</v>
      </c>
      <c r="F125" s="9">
        <v>8</v>
      </c>
      <c r="G125" s="40">
        <v>302</v>
      </c>
      <c r="I125" s="24"/>
      <c r="M125" s="24"/>
    </row>
    <row r="126" spans="1:13" s="10" customFormat="1" ht="13.5" customHeight="1" x14ac:dyDescent="0.25">
      <c r="A126" s="11">
        <v>282</v>
      </c>
      <c r="B126" s="15" t="s">
        <v>86</v>
      </c>
      <c r="C126" s="55">
        <v>615906.63</v>
      </c>
      <c r="D126" s="22">
        <v>13725</v>
      </c>
      <c r="E126" s="46">
        <f t="shared" si="8"/>
        <v>45</v>
      </c>
      <c r="F126" s="9">
        <v>8</v>
      </c>
      <c r="G126" s="40">
        <v>488</v>
      </c>
      <c r="J126" s="24"/>
      <c r="M126" s="24"/>
    </row>
    <row r="127" spans="1:13" s="10" customFormat="1" ht="13.5" customHeight="1" x14ac:dyDescent="0.25">
      <c r="A127" s="13"/>
      <c r="B127" s="15" t="s">
        <v>0</v>
      </c>
      <c r="C127" s="55"/>
      <c r="D127" s="22"/>
      <c r="E127" s="45"/>
      <c r="F127" s="40"/>
      <c r="G127" s="40"/>
      <c r="I127" s="24"/>
      <c r="M127" s="24"/>
    </row>
    <row r="128" spans="1:13" s="10" customFormat="1" ht="13.5" customHeight="1" x14ac:dyDescent="0.25">
      <c r="A128" s="7"/>
      <c r="B128" s="14" t="s">
        <v>87</v>
      </c>
      <c r="C128" s="53">
        <f>SUM(C130:C139)</f>
        <v>10935853.950000001</v>
      </c>
      <c r="D128" s="47" t="s">
        <v>245</v>
      </c>
      <c r="E128" s="45" t="s">
        <v>245</v>
      </c>
      <c r="F128" s="61">
        <f t="shared" ref="F128" si="12">SUM(F130:F139)</f>
        <v>143</v>
      </c>
      <c r="G128" s="61" t="s">
        <v>245</v>
      </c>
      <c r="I128" s="24"/>
      <c r="J128" s="24"/>
      <c r="M128" s="24"/>
    </row>
    <row r="129" spans="1:13" s="8" customFormat="1" ht="13.5" customHeight="1" x14ac:dyDescent="0.25">
      <c r="A129" s="9"/>
      <c r="B129" s="16"/>
      <c r="C129" s="55"/>
      <c r="D129" s="22"/>
      <c r="E129" s="45"/>
      <c r="F129" s="40"/>
      <c r="G129" s="40"/>
      <c r="I129" s="23"/>
      <c r="J129" s="23"/>
      <c r="M129" s="23"/>
    </row>
    <row r="130" spans="1:13" s="10" customFormat="1" ht="13.5" customHeight="1" x14ac:dyDescent="0.25">
      <c r="A130" s="11">
        <v>50</v>
      </c>
      <c r="B130" s="15" t="s">
        <v>88</v>
      </c>
      <c r="C130" s="55">
        <v>1810285.03</v>
      </c>
      <c r="D130" s="22">
        <v>31293</v>
      </c>
      <c r="E130" s="46">
        <f t="shared" si="8"/>
        <v>58</v>
      </c>
      <c r="F130" s="9">
        <v>10</v>
      </c>
      <c r="G130" s="40">
        <v>1315</v>
      </c>
      <c r="I130" s="24"/>
      <c r="J130" s="24"/>
      <c r="M130" s="24"/>
    </row>
    <row r="131" spans="1:13" s="10" customFormat="1" ht="13.5" customHeight="1" x14ac:dyDescent="0.25">
      <c r="A131" s="11">
        <v>137</v>
      </c>
      <c r="B131" s="15" t="s">
        <v>89</v>
      </c>
      <c r="C131" s="55">
        <v>1610751.44</v>
      </c>
      <c r="D131" s="22">
        <v>32493.000000000004</v>
      </c>
      <c r="E131" s="46">
        <f t="shared" si="8"/>
        <v>50</v>
      </c>
      <c r="F131" s="9">
        <v>19</v>
      </c>
      <c r="G131" s="40">
        <v>603</v>
      </c>
      <c r="I131" s="24"/>
      <c r="J131" s="24"/>
      <c r="M131" s="24"/>
    </row>
    <row r="132" spans="1:13" s="10" customFormat="1" ht="13.5" customHeight="1" x14ac:dyDescent="0.25">
      <c r="A132" s="11">
        <v>154</v>
      </c>
      <c r="B132" s="15" t="s">
        <v>90</v>
      </c>
      <c r="C132" s="55">
        <v>414975.6</v>
      </c>
      <c r="D132" s="22">
        <v>8829</v>
      </c>
      <c r="E132" s="46">
        <f t="shared" si="8"/>
        <v>47</v>
      </c>
      <c r="F132" s="9">
        <v>13</v>
      </c>
      <c r="G132" s="40">
        <v>865</v>
      </c>
      <c r="I132" s="24"/>
      <c r="J132" s="24"/>
      <c r="M132" s="24"/>
    </row>
    <row r="133" spans="1:13" s="10" customFormat="1" ht="13.5" customHeight="1" x14ac:dyDescent="0.25">
      <c r="A133" s="11">
        <v>155</v>
      </c>
      <c r="B133" s="15" t="s">
        <v>92</v>
      </c>
      <c r="C133" s="55">
        <v>270638.21000000002</v>
      </c>
      <c r="D133" s="22">
        <v>8871</v>
      </c>
      <c r="E133" s="46">
        <f t="shared" si="8"/>
        <v>31</v>
      </c>
      <c r="F133" s="9">
        <v>16</v>
      </c>
      <c r="G133" s="40">
        <v>354</v>
      </c>
      <c r="I133" s="24"/>
      <c r="J133" s="24"/>
    </row>
    <row r="134" spans="1:13" s="10" customFormat="1" ht="13.5" customHeight="1" x14ac:dyDescent="0.25">
      <c r="A134" s="11">
        <v>182</v>
      </c>
      <c r="B134" s="15" t="s">
        <v>96</v>
      </c>
      <c r="C134" s="55">
        <v>779630.69</v>
      </c>
      <c r="D134" s="22">
        <v>27422</v>
      </c>
      <c r="E134" s="46">
        <f t="shared" si="8"/>
        <v>28</v>
      </c>
      <c r="F134" s="9">
        <v>9</v>
      </c>
      <c r="G134" s="40">
        <v>327</v>
      </c>
      <c r="I134" s="24"/>
      <c r="J134" s="24"/>
      <c r="M134" s="24"/>
    </row>
    <row r="135" spans="1:13" s="10" customFormat="1" ht="13.5" customHeight="1" x14ac:dyDescent="0.25">
      <c r="A135" s="11">
        <v>228</v>
      </c>
      <c r="B135" s="15" t="s">
        <v>91</v>
      </c>
      <c r="C135" s="55">
        <v>1363873.6</v>
      </c>
      <c r="D135" s="22" t="s">
        <v>245</v>
      </c>
      <c r="E135" s="46" t="s">
        <v>245</v>
      </c>
      <c r="F135" s="9">
        <v>27</v>
      </c>
      <c r="G135" s="40" t="s">
        <v>245</v>
      </c>
      <c r="J135" s="24"/>
      <c r="M135" s="24"/>
    </row>
    <row r="136" spans="1:13" s="10" customFormat="1" ht="13.5" customHeight="1" x14ac:dyDescent="0.25">
      <c r="A136" s="11">
        <v>267</v>
      </c>
      <c r="B136" s="15" t="s">
        <v>94</v>
      </c>
      <c r="C136" s="55">
        <v>1093780.31</v>
      </c>
      <c r="D136" s="56">
        <v>23527</v>
      </c>
      <c r="E136" s="46">
        <f t="shared" si="8"/>
        <v>46</v>
      </c>
      <c r="F136" s="9">
        <v>10</v>
      </c>
      <c r="G136" s="40">
        <v>360</v>
      </c>
      <c r="M136" s="24"/>
    </row>
    <row r="137" spans="1:13" s="10" customFormat="1" ht="13.5" customHeight="1" x14ac:dyDescent="0.25">
      <c r="A137" s="11">
        <v>272</v>
      </c>
      <c r="B137" s="15" t="s">
        <v>93</v>
      </c>
      <c r="C137" s="55">
        <v>186946.32</v>
      </c>
      <c r="D137" s="22">
        <v>9471</v>
      </c>
      <c r="E137" s="46">
        <f t="shared" si="8"/>
        <v>20</v>
      </c>
      <c r="F137" s="9">
        <v>10</v>
      </c>
      <c r="G137" s="40">
        <v>200</v>
      </c>
      <c r="J137" s="24"/>
      <c r="M137" s="24"/>
    </row>
    <row r="138" spans="1:13" s="10" customFormat="1" ht="13.5" customHeight="1" x14ac:dyDescent="0.25">
      <c r="A138" s="11">
        <v>274</v>
      </c>
      <c r="B138" s="15" t="s">
        <v>95</v>
      </c>
      <c r="C138" s="55">
        <v>1312904.6499999999</v>
      </c>
      <c r="D138" s="22">
        <v>33270</v>
      </c>
      <c r="E138" s="46">
        <f t="shared" si="8"/>
        <v>39</v>
      </c>
      <c r="F138" s="9">
        <v>16</v>
      </c>
      <c r="G138" s="40">
        <v>351</v>
      </c>
      <c r="M138" s="24"/>
    </row>
    <row r="139" spans="1:13" s="10" customFormat="1" ht="13.5" customHeight="1" x14ac:dyDescent="0.25">
      <c r="A139" s="11">
        <v>283</v>
      </c>
      <c r="B139" s="15" t="s">
        <v>226</v>
      </c>
      <c r="C139" s="55">
        <v>2092068.1</v>
      </c>
      <c r="D139" s="22">
        <v>43997</v>
      </c>
      <c r="E139" s="46">
        <f t="shared" si="8"/>
        <v>48</v>
      </c>
      <c r="F139" s="9">
        <v>13</v>
      </c>
      <c r="G139" s="40">
        <v>522</v>
      </c>
    </row>
    <row r="140" spans="1:13" s="10" customFormat="1" ht="13.5" customHeight="1" x14ac:dyDescent="0.25">
      <c r="A140" s="9"/>
      <c r="B140" s="16"/>
      <c r="C140" s="55"/>
      <c r="D140" s="22"/>
      <c r="E140" s="45"/>
      <c r="F140" s="40"/>
      <c r="G140" s="40"/>
    </row>
    <row r="141" spans="1:13" s="10" customFormat="1" ht="13.5" customHeight="1" x14ac:dyDescent="0.25">
      <c r="A141" s="7"/>
      <c r="B141" s="14" t="s">
        <v>97</v>
      </c>
      <c r="C141" s="53">
        <f>SUM(C143:C148)</f>
        <v>22808257.73</v>
      </c>
      <c r="D141" s="47" t="s">
        <v>245</v>
      </c>
      <c r="E141" s="45" t="s">
        <v>245</v>
      </c>
      <c r="F141" s="61">
        <f t="shared" ref="F141" si="13">SUM(F143:F148)</f>
        <v>107</v>
      </c>
      <c r="G141" s="61" t="s">
        <v>245</v>
      </c>
    </row>
    <row r="142" spans="1:13" s="8" customFormat="1" ht="13.5" customHeight="1" x14ac:dyDescent="0.25">
      <c r="A142" s="9"/>
      <c r="B142" s="16"/>
      <c r="C142" s="55"/>
      <c r="D142" s="22"/>
      <c r="E142" s="45"/>
      <c r="F142" s="40"/>
      <c r="G142" s="40"/>
    </row>
    <row r="143" spans="1:13" s="24" customFormat="1" ht="13.5" customHeight="1" x14ac:dyDescent="0.25">
      <c r="A143" s="11">
        <v>30</v>
      </c>
      <c r="B143" s="15" t="s">
        <v>98</v>
      </c>
      <c r="C143" s="55">
        <v>4010840.05</v>
      </c>
      <c r="D143" s="22" t="s">
        <v>245</v>
      </c>
      <c r="E143" s="46" t="s">
        <v>245</v>
      </c>
      <c r="F143" s="9">
        <v>26</v>
      </c>
      <c r="G143" s="40" t="s">
        <v>245</v>
      </c>
      <c r="H143" s="10"/>
      <c r="I143" s="10"/>
      <c r="J143" s="10"/>
      <c r="K143" s="10"/>
      <c r="L143" s="10"/>
      <c r="M143" s="10"/>
    </row>
    <row r="144" spans="1:13" s="10" customFormat="1" ht="13.5" customHeight="1" x14ac:dyDescent="0.25">
      <c r="A144" s="11">
        <v>136</v>
      </c>
      <c r="B144" s="15" t="s">
        <v>99</v>
      </c>
      <c r="C144" s="55">
        <v>3791713.08</v>
      </c>
      <c r="D144" s="22">
        <v>45135</v>
      </c>
      <c r="E144" s="46">
        <f t="shared" ref="E144:E204" si="14">ROUND(C144/D144,0)</f>
        <v>84</v>
      </c>
      <c r="F144" s="9">
        <v>16</v>
      </c>
      <c r="G144" s="40">
        <v>467</v>
      </c>
    </row>
    <row r="145" spans="1:13" s="10" customFormat="1" ht="13.5" customHeight="1" x14ac:dyDescent="0.25">
      <c r="A145" s="11">
        <v>160</v>
      </c>
      <c r="B145" s="15" t="s">
        <v>101</v>
      </c>
      <c r="C145" s="55">
        <v>3186501.18</v>
      </c>
      <c r="D145" s="22">
        <v>51494</v>
      </c>
      <c r="E145" s="46">
        <f t="shared" si="14"/>
        <v>62</v>
      </c>
      <c r="F145" s="9">
        <v>13</v>
      </c>
      <c r="G145" s="40">
        <v>428</v>
      </c>
    </row>
    <row r="146" spans="1:13" s="10" customFormat="1" ht="13.5" customHeight="1" x14ac:dyDescent="0.25">
      <c r="A146" s="11">
        <v>176</v>
      </c>
      <c r="B146" s="15" t="s">
        <v>102</v>
      </c>
      <c r="C146" s="55">
        <v>3290885.41</v>
      </c>
      <c r="D146" s="22">
        <v>42220</v>
      </c>
      <c r="E146" s="46">
        <f t="shared" si="14"/>
        <v>78</v>
      </c>
      <c r="F146" s="9">
        <v>12</v>
      </c>
      <c r="G146" s="40">
        <v>599</v>
      </c>
      <c r="I146" s="24"/>
      <c r="J146" s="24"/>
      <c r="M146" s="24"/>
    </row>
    <row r="147" spans="1:13" s="10" customFormat="1" ht="13.5" customHeight="1" x14ac:dyDescent="0.25">
      <c r="A147" s="11">
        <v>194</v>
      </c>
      <c r="B147" s="15" t="s">
        <v>100</v>
      </c>
      <c r="C147" s="55">
        <v>4157985.81</v>
      </c>
      <c r="D147" s="22">
        <v>64163</v>
      </c>
      <c r="E147" s="46">
        <f t="shared" si="14"/>
        <v>65</v>
      </c>
      <c r="F147" s="9">
        <v>13</v>
      </c>
      <c r="G147" s="40">
        <v>608</v>
      </c>
      <c r="I147" s="24"/>
      <c r="J147" s="24"/>
      <c r="M147" s="24"/>
    </row>
    <row r="148" spans="1:13" s="10" customFormat="1" ht="13.5" customHeight="1" x14ac:dyDescent="0.25">
      <c r="A148" s="11">
        <v>229</v>
      </c>
      <c r="B148" s="15" t="s">
        <v>98</v>
      </c>
      <c r="C148" s="55">
        <v>4370332.2</v>
      </c>
      <c r="D148" s="22">
        <v>61778</v>
      </c>
      <c r="E148" s="46">
        <f t="shared" si="14"/>
        <v>71</v>
      </c>
      <c r="F148" s="9">
        <v>27</v>
      </c>
      <c r="G148" s="40">
        <v>821</v>
      </c>
      <c r="I148" s="24"/>
      <c r="J148" s="24"/>
      <c r="M148" s="24"/>
    </row>
    <row r="149" spans="1:13" s="10" customFormat="1" ht="13.5" customHeight="1" x14ac:dyDescent="0.25">
      <c r="A149" s="13"/>
      <c r="B149" s="15" t="s">
        <v>0</v>
      </c>
      <c r="C149" s="55"/>
      <c r="D149" s="22"/>
      <c r="E149" s="45"/>
      <c r="F149" s="40"/>
      <c r="G149" s="40"/>
      <c r="I149" s="24"/>
      <c r="J149" s="24"/>
      <c r="M149" s="24"/>
    </row>
    <row r="150" spans="1:13" s="10" customFormat="1" ht="13.5" customHeight="1" x14ac:dyDescent="0.25">
      <c r="A150" s="7"/>
      <c r="B150" s="14" t="s">
        <v>103</v>
      </c>
      <c r="C150" s="53">
        <f>SUM(C152:C157)</f>
        <v>10613218.559999999</v>
      </c>
      <c r="D150" s="47">
        <f>SUM(D152:D157)</f>
        <v>145520</v>
      </c>
      <c r="E150" s="45">
        <f t="shared" si="14"/>
        <v>73</v>
      </c>
      <c r="F150" s="61">
        <f t="shared" ref="F150:G150" si="15">SUM(F152:F157)</f>
        <v>93</v>
      </c>
      <c r="G150" s="61">
        <f t="shared" si="15"/>
        <v>6493</v>
      </c>
      <c r="I150" s="24"/>
      <c r="J150" s="24"/>
      <c r="M150" s="24"/>
    </row>
    <row r="151" spans="1:13" s="8" customFormat="1" ht="13.5" customHeight="1" x14ac:dyDescent="0.25">
      <c r="A151" s="9"/>
      <c r="B151" s="16"/>
      <c r="C151" s="55"/>
      <c r="D151" s="22"/>
      <c r="E151" s="45"/>
      <c r="F151" s="40"/>
      <c r="G151" s="40"/>
      <c r="I151" s="23"/>
      <c r="J151" s="23"/>
      <c r="M151" s="23"/>
    </row>
    <row r="152" spans="1:13" s="24" customFormat="1" ht="13.5" customHeight="1" x14ac:dyDescent="0.25">
      <c r="A152" s="11">
        <v>3</v>
      </c>
      <c r="B152" s="15" t="s">
        <v>108</v>
      </c>
      <c r="C152" s="55">
        <v>1557762.45</v>
      </c>
      <c r="D152" s="56">
        <v>16418</v>
      </c>
      <c r="E152" s="46">
        <f t="shared" si="14"/>
        <v>95</v>
      </c>
      <c r="F152" s="9">
        <v>11</v>
      </c>
      <c r="G152" s="40">
        <v>681</v>
      </c>
      <c r="H152" s="10"/>
      <c r="K152" s="10"/>
      <c r="L152" s="10"/>
    </row>
    <row r="153" spans="1:13" s="10" customFormat="1" ht="13.5" customHeight="1" x14ac:dyDescent="0.25">
      <c r="A153" s="11">
        <v>61</v>
      </c>
      <c r="B153" s="15" t="s">
        <v>104</v>
      </c>
      <c r="C153" s="55">
        <v>2783452.47</v>
      </c>
      <c r="D153" s="22">
        <v>40739</v>
      </c>
      <c r="E153" s="46">
        <f t="shared" si="14"/>
        <v>68</v>
      </c>
      <c r="F153" s="9">
        <v>43</v>
      </c>
      <c r="G153" s="40">
        <v>3532</v>
      </c>
      <c r="I153" s="24"/>
      <c r="J153" s="24"/>
      <c r="M153" s="24"/>
    </row>
    <row r="154" spans="1:13" s="10" customFormat="1" ht="13.5" customHeight="1" x14ac:dyDescent="0.25">
      <c r="A154" s="11">
        <v>92</v>
      </c>
      <c r="B154" s="15" t="s">
        <v>105</v>
      </c>
      <c r="C154" s="55">
        <v>1176398.22</v>
      </c>
      <c r="D154" s="22">
        <v>20557</v>
      </c>
      <c r="E154" s="46">
        <f t="shared" si="14"/>
        <v>57</v>
      </c>
      <c r="F154" s="9">
        <v>10</v>
      </c>
      <c r="G154" s="40">
        <v>504</v>
      </c>
      <c r="I154" s="24"/>
      <c r="J154" s="24"/>
      <c r="M154" s="24"/>
    </row>
    <row r="155" spans="1:13" s="10" customFormat="1" ht="13.5" customHeight="1" x14ac:dyDescent="0.25">
      <c r="A155" s="11">
        <v>114</v>
      </c>
      <c r="B155" s="15" t="s">
        <v>106</v>
      </c>
      <c r="C155" s="55">
        <v>2025928.1</v>
      </c>
      <c r="D155" s="22">
        <v>33812</v>
      </c>
      <c r="E155" s="46">
        <f t="shared" si="14"/>
        <v>60</v>
      </c>
      <c r="F155" s="9">
        <v>14</v>
      </c>
      <c r="G155" s="40">
        <v>509</v>
      </c>
      <c r="I155" s="24"/>
      <c r="J155" s="24"/>
      <c r="M155" s="24"/>
    </row>
    <row r="156" spans="1:13" s="10" customFormat="1" ht="13.5" customHeight="1" x14ac:dyDescent="0.25">
      <c r="A156" s="11">
        <v>117</v>
      </c>
      <c r="B156" s="15" t="s">
        <v>107</v>
      </c>
      <c r="C156" s="55">
        <v>838997.02</v>
      </c>
      <c r="D156" s="22">
        <v>17076</v>
      </c>
      <c r="E156" s="46">
        <f t="shared" si="14"/>
        <v>49</v>
      </c>
      <c r="F156" s="9">
        <v>8</v>
      </c>
      <c r="G156" s="40">
        <v>822</v>
      </c>
      <c r="I156" s="24"/>
      <c r="J156" s="24"/>
      <c r="M156" s="24"/>
    </row>
    <row r="157" spans="1:13" s="10" customFormat="1" ht="13.5" customHeight="1" x14ac:dyDescent="0.25">
      <c r="A157" s="11">
        <v>260</v>
      </c>
      <c r="B157" s="15" t="s">
        <v>109</v>
      </c>
      <c r="C157" s="55">
        <v>2230680.2999999998</v>
      </c>
      <c r="D157" s="22">
        <v>16918</v>
      </c>
      <c r="E157" s="46">
        <f t="shared" si="14"/>
        <v>132</v>
      </c>
      <c r="F157" s="9">
        <v>7</v>
      </c>
      <c r="G157" s="40">
        <v>445</v>
      </c>
      <c r="I157" s="24"/>
      <c r="J157" s="24"/>
      <c r="M157" s="24"/>
    </row>
    <row r="158" spans="1:13" s="10" customFormat="1" ht="13.5" customHeight="1" x14ac:dyDescent="0.25">
      <c r="A158" s="9"/>
      <c r="B158" s="16"/>
      <c r="C158" s="55"/>
      <c r="D158" s="22"/>
      <c r="E158" s="45"/>
      <c r="F158" s="40"/>
      <c r="G158" s="40"/>
      <c r="I158" s="24"/>
      <c r="J158" s="24"/>
      <c r="M158" s="24"/>
    </row>
    <row r="159" spans="1:13" s="10" customFormat="1" ht="13.5" customHeight="1" x14ac:dyDescent="0.25">
      <c r="A159" s="7"/>
      <c r="B159" s="14" t="s">
        <v>110</v>
      </c>
      <c r="C159" s="53">
        <f>SUM(C162:C168)</f>
        <v>15636069.189999999</v>
      </c>
      <c r="D159" s="47">
        <f>SUM(D161:D168)</f>
        <v>253462</v>
      </c>
      <c r="E159" s="45">
        <f t="shared" si="14"/>
        <v>62</v>
      </c>
      <c r="F159" s="61" t="s">
        <v>245</v>
      </c>
      <c r="G159" s="61">
        <f t="shared" ref="G159" si="16">SUM(G161:G168)</f>
        <v>4490</v>
      </c>
      <c r="I159" s="24"/>
      <c r="J159" s="24"/>
      <c r="M159" s="24"/>
    </row>
    <row r="160" spans="1:13" s="8" customFormat="1" ht="13.5" customHeight="1" x14ac:dyDescent="0.25">
      <c r="A160" s="9"/>
      <c r="B160" s="16"/>
      <c r="C160" s="55"/>
      <c r="D160" s="22"/>
      <c r="E160" s="45"/>
      <c r="F160" s="40"/>
      <c r="G160" s="40"/>
      <c r="I160" s="23"/>
      <c r="J160" s="23"/>
      <c r="M160" s="23"/>
    </row>
    <row r="161" spans="1:13" s="24" customFormat="1" ht="13.5" customHeight="1" x14ac:dyDescent="0.25">
      <c r="A161" s="11">
        <v>21</v>
      </c>
      <c r="B161" s="15" t="s">
        <v>111</v>
      </c>
      <c r="C161" s="55"/>
      <c r="D161" s="48"/>
      <c r="E161" s="45"/>
      <c r="F161" s="9">
        <v>12</v>
      </c>
      <c r="G161" s="40"/>
      <c r="H161" s="10"/>
      <c r="K161" s="10"/>
      <c r="L161" s="10"/>
    </row>
    <row r="162" spans="1:13" s="10" customFormat="1" ht="13.5" customHeight="1" x14ac:dyDescent="0.25">
      <c r="A162" s="11">
        <v>24</v>
      </c>
      <c r="B162" s="15" t="s">
        <v>112</v>
      </c>
      <c r="C162" s="55">
        <v>1760089</v>
      </c>
      <c r="D162" s="22">
        <v>29114</v>
      </c>
      <c r="E162" s="46">
        <f t="shared" si="14"/>
        <v>60</v>
      </c>
      <c r="F162" s="9">
        <v>15</v>
      </c>
      <c r="G162" s="40">
        <v>537</v>
      </c>
      <c r="I162" s="24"/>
      <c r="J162" s="24"/>
      <c r="M162" s="24"/>
    </row>
    <row r="163" spans="1:13" s="10" customFormat="1" ht="13.5" customHeight="1" x14ac:dyDescent="0.25">
      <c r="A163" s="9">
        <v>25</v>
      </c>
      <c r="B163" s="15" t="s">
        <v>117</v>
      </c>
      <c r="C163" s="55">
        <v>1947268.5</v>
      </c>
      <c r="D163" s="22">
        <v>39689</v>
      </c>
      <c r="E163" s="46">
        <f t="shared" si="14"/>
        <v>49</v>
      </c>
      <c r="F163" s="9" t="s">
        <v>245</v>
      </c>
      <c r="G163" s="40">
        <v>687</v>
      </c>
      <c r="I163" s="24"/>
      <c r="J163" s="24"/>
      <c r="M163" s="24"/>
    </row>
    <row r="164" spans="1:13" s="10" customFormat="1" ht="13.5" customHeight="1" x14ac:dyDescent="0.25">
      <c r="A164" s="11">
        <v>44</v>
      </c>
      <c r="B164" s="15" t="s">
        <v>113</v>
      </c>
      <c r="C164" s="55">
        <v>1441822.18</v>
      </c>
      <c r="D164" s="22">
        <v>21834</v>
      </c>
      <c r="E164" s="46">
        <f t="shared" si="14"/>
        <v>66</v>
      </c>
      <c r="F164" s="9">
        <v>18</v>
      </c>
      <c r="G164" s="40">
        <v>572</v>
      </c>
      <c r="I164" s="24"/>
      <c r="M164" s="24"/>
    </row>
    <row r="165" spans="1:13" s="10" customFormat="1" ht="13.5" customHeight="1" x14ac:dyDescent="0.25">
      <c r="A165" s="11">
        <v>49</v>
      </c>
      <c r="B165" s="15" t="s">
        <v>114</v>
      </c>
      <c r="C165" s="55">
        <v>2834530.12</v>
      </c>
      <c r="D165" s="22">
        <v>38520</v>
      </c>
      <c r="E165" s="46">
        <f t="shared" si="14"/>
        <v>74</v>
      </c>
      <c r="F165" s="9">
        <v>28</v>
      </c>
      <c r="G165" s="40">
        <v>725</v>
      </c>
      <c r="I165" s="24"/>
      <c r="J165" s="24"/>
      <c r="M165" s="24"/>
    </row>
    <row r="166" spans="1:13" s="10" customFormat="1" ht="13.5" customHeight="1" x14ac:dyDescent="0.25">
      <c r="A166" s="11">
        <v>74</v>
      </c>
      <c r="B166" s="15" t="s">
        <v>115</v>
      </c>
      <c r="C166" s="55">
        <v>2420332.79</v>
      </c>
      <c r="D166" s="22">
        <v>38895</v>
      </c>
      <c r="E166" s="46">
        <f t="shared" si="14"/>
        <v>62</v>
      </c>
      <c r="F166" s="9">
        <v>20</v>
      </c>
      <c r="G166" s="40">
        <v>596</v>
      </c>
      <c r="I166" s="24"/>
      <c r="M166" s="24"/>
    </row>
    <row r="167" spans="1:13" s="10" customFormat="1" ht="13.5" customHeight="1" x14ac:dyDescent="0.25">
      <c r="A167" s="11">
        <v>85</v>
      </c>
      <c r="B167" s="15" t="s">
        <v>116</v>
      </c>
      <c r="C167" s="55">
        <v>2988450.7</v>
      </c>
      <c r="D167" s="22">
        <v>53367</v>
      </c>
      <c r="E167" s="46">
        <f t="shared" si="14"/>
        <v>56</v>
      </c>
      <c r="F167" s="9">
        <v>11</v>
      </c>
      <c r="G167" s="40">
        <v>652</v>
      </c>
      <c r="I167" s="24"/>
      <c r="J167" s="24"/>
      <c r="M167" s="24"/>
    </row>
    <row r="168" spans="1:13" s="10" customFormat="1" ht="13.5" customHeight="1" x14ac:dyDescent="0.25">
      <c r="A168" s="11">
        <v>231</v>
      </c>
      <c r="B168" s="15" t="s">
        <v>111</v>
      </c>
      <c r="C168" s="55">
        <v>2243575.9</v>
      </c>
      <c r="D168" s="56">
        <v>32043</v>
      </c>
      <c r="E168" s="46">
        <f t="shared" si="14"/>
        <v>70</v>
      </c>
      <c r="F168" s="9">
        <v>20</v>
      </c>
      <c r="G168" s="40">
        <v>721</v>
      </c>
      <c r="I168" s="24"/>
      <c r="J168" s="24"/>
      <c r="M168" s="24"/>
    </row>
    <row r="169" spans="1:13" s="10" customFormat="1" ht="13.5" customHeight="1" x14ac:dyDescent="0.25">
      <c r="C169" s="57"/>
      <c r="D169" s="22"/>
      <c r="E169" s="45"/>
      <c r="F169" s="40"/>
      <c r="G169" s="40"/>
      <c r="I169" s="24"/>
      <c r="J169" s="24"/>
      <c r="M169" s="24"/>
    </row>
    <row r="170" spans="1:13" s="10" customFormat="1" ht="13.5" customHeight="1" x14ac:dyDescent="0.25">
      <c r="A170" s="9"/>
      <c r="B170" s="16"/>
      <c r="C170" s="55"/>
      <c r="D170" s="22"/>
      <c r="E170" s="45"/>
      <c r="F170" s="40"/>
      <c r="G170" s="40"/>
      <c r="I170" s="24"/>
      <c r="J170" s="24"/>
      <c r="M170" s="24"/>
    </row>
    <row r="171" spans="1:13" s="10" customFormat="1" ht="13.5" customHeight="1" x14ac:dyDescent="0.25">
      <c r="A171" s="7"/>
      <c r="B171" s="14" t="s">
        <v>118</v>
      </c>
      <c r="C171" s="53">
        <f>SUM(C173:C182)</f>
        <v>10980499.609999999</v>
      </c>
      <c r="D171" s="47">
        <f>SUM(D173:D182)</f>
        <v>193949</v>
      </c>
      <c r="E171" s="45">
        <f t="shared" si="14"/>
        <v>57</v>
      </c>
      <c r="F171" s="61">
        <f t="shared" ref="F171:G171" si="17">SUM(F173:F182)</f>
        <v>106</v>
      </c>
      <c r="G171" s="61">
        <f t="shared" si="17"/>
        <v>7374</v>
      </c>
      <c r="I171" s="24"/>
      <c r="J171" s="24"/>
      <c r="M171" s="24"/>
    </row>
    <row r="172" spans="1:13" s="10" customFormat="1" ht="13.5" customHeight="1" x14ac:dyDescent="0.25">
      <c r="A172" s="9"/>
      <c r="B172" s="16"/>
      <c r="C172" s="55"/>
      <c r="D172" s="22"/>
      <c r="E172" s="45"/>
      <c r="F172" s="40"/>
      <c r="G172" s="40"/>
      <c r="I172" s="24"/>
      <c r="J172" s="24"/>
      <c r="M172" s="24"/>
    </row>
    <row r="173" spans="1:13" s="24" customFormat="1" ht="13.5" customHeight="1" x14ac:dyDescent="0.25">
      <c r="A173" s="11">
        <v>36</v>
      </c>
      <c r="B173" s="15" t="s">
        <v>119</v>
      </c>
      <c r="C173" s="55">
        <v>479582.69</v>
      </c>
      <c r="D173" s="22">
        <v>12128</v>
      </c>
      <c r="E173" s="46">
        <f t="shared" si="14"/>
        <v>40</v>
      </c>
      <c r="F173" s="9">
        <v>11</v>
      </c>
      <c r="G173" s="40">
        <v>755</v>
      </c>
      <c r="H173" s="10"/>
      <c r="K173" s="10"/>
      <c r="L173" s="10"/>
    </row>
    <row r="174" spans="1:13" s="10" customFormat="1" ht="13.5" customHeight="1" x14ac:dyDescent="0.25">
      <c r="A174" s="11">
        <v>58</v>
      </c>
      <c r="B174" s="15" t="s">
        <v>120</v>
      </c>
      <c r="C174" s="55">
        <v>2265695.2200000002</v>
      </c>
      <c r="D174" s="22">
        <v>36665</v>
      </c>
      <c r="E174" s="46">
        <f t="shared" si="14"/>
        <v>62</v>
      </c>
      <c r="F174" s="9">
        <v>11</v>
      </c>
      <c r="G174" s="40">
        <v>463</v>
      </c>
      <c r="I174" s="24"/>
      <c r="J174" s="24"/>
      <c r="M174" s="24"/>
    </row>
    <row r="175" spans="1:13" s="10" customFormat="1" ht="13.5" customHeight="1" x14ac:dyDescent="0.25">
      <c r="A175" s="11">
        <v>71</v>
      </c>
      <c r="B175" s="15" t="s">
        <v>121</v>
      </c>
      <c r="C175" s="55">
        <v>990730.52</v>
      </c>
      <c r="D175" s="22">
        <v>17654</v>
      </c>
      <c r="E175" s="46">
        <f t="shared" si="14"/>
        <v>56</v>
      </c>
      <c r="F175" s="9">
        <v>10</v>
      </c>
      <c r="G175" s="40">
        <v>526</v>
      </c>
      <c r="I175" s="24"/>
      <c r="J175" s="24"/>
      <c r="M175" s="24"/>
    </row>
    <row r="176" spans="1:13" s="10" customFormat="1" ht="13.5" customHeight="1" x14ac:dyDescent="0.25">
      <c r="A176" s="11">
        <v>82</v>
      </c>
      <c r="B176" s="15" t="s">
        <v>229</v>
      </c>
      <c r="C176" s="55">
        <v>778321.78</v>
      </c>
      <c r="D176" s="22">
        <v>11457</v>
      </c>
      <c r="E176" s="46">
        <f t="shared" si="14"/>
        <v>68</v>
      </c>
      <c r="F176" s="9">
        <v>6</v>
      </c>
      <c r="G176" s="40">
        <v>709</v>
      </c>
      <c r="I176" s="24"/>
    </row>
    <row r="177" spans="1:13" s="10" customFormat="1" ht="13.5" customHeight="1" x14ac:dyDescent="0.25">
      <c r="A177" s="11">
        <v>86</v>
      </c>
      <c r="B177" s="15" t="s">
        <v>122</v>
      </c>
      <c r="C177" s="55">
        <v>829954.63</v>
      </c>
      <c r="D177" s="22">
        <v>14908</v>
      </c>
      <c r="E177" s="46">
        <f t="shared" si="14"/>
        <v>56</v>
      </c>
      <c r="F177" s="9">
        <v>10</v>
      </c>
      <c r="G177" s="40">
        <v>580</v>
      </c>
      <c r="I177" s="24"/>
      <c r="J177" s="24"/>
    </row>
    <row r="178" spans="1:13" s="10" customFormat="1" ht="13.5" customHeight="1" x14ac:dyDescent="0.25">
      <c r="A178" s="11">
        <v>94</v>
      </c>
      <c r="B178" s="15" t="s">
        <v>123</v>
      </c>
      <c r="C178" s="55">
        <v>403197.03</v>
      </c>
      <c r="D178" s="22">
        <v>12721</v>
      </c>
      <c r="E178" s="46">
        <f t="shared" si="14"/>
        <v>32</v>
      </c>
      <c r="F178" s="9">
        <v>13</v>
      </c>
      <c r="G178" s="40">
        <v>1458</v>
      </c>
      <c r="I178" s="24"/>
      <c r="M178" s="24"/>
    </row>
    <row r="179" spans="1:13" s="10" customFormat="1" ht="13.5" customHeight="1" x14ac:dyDescent="0.25">
      <c r="A179" s="11">
        <v>119</v>
      </c>
      <c r="B179" s="15" t="s">
        <v>124</v>
      </c>
      <c r="C179" s="55">
        <v>1611681.95</v>
      </c>
      <c r="D179" s="22">
        <v>29316</v>
      </c>
      <c r="E179" s="46">
        <f t="shared" si="14"/>
        <v>55</v>
      </c>
      <c r="F179" s="9">
        <v>14</v>
      </c>
      <c r="G179" s="40">
        <v>927</v>
      </c>
      <c r="I179" s="24"/>
      <c r="J179" s="24"/>
      <c r="M179" s="24"/>
    </row>
    <row r="180" spans="1:13" s="10" customFormat="1" ht="13.5" customHeight="1" x14ac:dyDescent="0.25">
      <c r="A180" s="11">
        <v>210</v>
      </c>
      <c r="B180" s="15" t="s">
        <v>125</v>
      </c>
      <c r="C180" s="55">
        <v>1984269.22</v>
      </c>
      <c r="D180" s="22">
        <v>23388</v>
      </c>
      <c r="E180" s="46">
        <f t="shared" si="14"/>
        <v>85</v>
      </c>
      <c r="F180" s="9">
        <v>14</v>
      </c>
      <c r="G180" s="40">
        <v>578</v>
      </c>
      <c r="I180" s="24"/>
      <c r="J180" s="24"/>
      <c r="M180" s="24"/>
    </row>
    <row r="181" spans="1:13" s="10" customFormat="1" ht="13.5" customHeight="1" x14ac:dyDescent="0.25">
      <c r="A181" s="11">
        <v>284</v>
      </c>
      <c r="B181" s="15" t="s">
        <v>126</v>
      </c>
      <c r="C181" s="55">
        <v>1021467.2</v>
      </c>
      <c r="D181" s="56">
        <v>19566</v>
      </c>
      <c r="E181" s="46">
        <f t="shared" si="14"/>
        <v>52</v>
      </c>
      <c r="F181" s="9">
        <v>9</v>
      </c>
      <c r="G181" s="40">
        <v>781</v>
      </c>
      <c r="I181" s="24"/>
      <c r="J181" s="24"/>
      <c r="M181" s="24"/>
    </row>
    <row r="182" spans="1:13" s="10" customFormat="1" ht="13.5" customHeight="1" x14ac:dyDescent="0.25">
      <c r="A182" s="11">
        <v>285</v>
      </c>
      <c r="B182" s="15" t="s">
        <v>127</v>
      </c>
      <c r="C182" s="55">
        <v>615599.37</v>
      </c>
      <c r="D182" s="22">
        <v>16146</v>
      </c>
      <c r="E182" s="46">
        <f t="shared" si="14"/>
        <v>38</v>
      </c>
      <c r="F182" s="9">
        <v>8</v>
      </c>
      <c r="G182" s="40">
        <v>597</v>
      </c>
    </row>
    <row r="183" spans="1:13" s="10" customFormat="1" ht="13.5" customHeight="1" x14ac:dyDescent="0.25">
      <c r="A183" s="9"/>
      <c r="B183" s="16"/>
      <c r="C183" s="55"/>
      <c r="D183" s="22"/>
      <c r="E183" s="45"/>
      <c r="F183" s="40"/>
      <c r="G183" s="40"/>
    </row>
    <row r="184" spans="1:13" s="10" customFormat="1" ht="13.5" customHeight="1" x14ac:dyDescent="0.25">
      <c r="A184" s="7"/>
      <c r="B184" s="14" t="s">
        <v>128</v>
      </c>
      <c r="C184" s="53">
        <f>SUM(C186:C187)</f>
        <v>1856369.93</v>
      </c>
      <c r="D184" s="47">
        <f>SUM(D186:D187)</f>
        <v>36566</v>
      </c>
      <c r="E184" s="45">
        <f t="shared" si="14"/>
        <v>51</v>
      </c>
      <c r="F184" s="61">
        <f t="shared" ref="F184:G184" si="18">SUM(F186:F187)</f>
        <v>30</v>
      </c>
      <c r="G184" s="61">
        <f t="shared" si="18"/>
        <v>465</v>
      </c>
      <c r="J184" s="24"/>
      <c r="M184" s="24"/>
    </row>
    <row r="185" spans="1:13" s="10" customFormat="1" ht="13.5" customHeight="1" x14ac:dyDescent="0.25">
      <c r="A185" s="9"/>
      <c r="B185" s="16"/>
      <c r="C185" s="55"/>
      <c r="D185" s="22"/>
      <c r="E185" s="45"/>
      <c r="F185" s="40"/>
      <c r="G185" s="40"/>
      <c r="M185" s="24"/>
    </row>
    <row r="186" spans="1:13" s="10" customFormat="1" ht="13.5" customHeight="1" x14ac:dyDescent="0.25">
      <c r="A186" s="11">
        <v>213</v>
      </c>
      <c r="B186" s="15" t="s">
        <v>130</v>
      </c>
      <c r="C186" s="55">
        <v>784786.19</v>
      </c>
      <c r="D186" s="22">
        <v>21566</v>
      </c>
      <c r="E186" s="46">
        <f t="shared" si="14"/>
        <v>36</v>
      </c>
      <c r="F186" s="9">
        <v>9</v>
      </c>
      <c r="G186" s="40">
        <v>205</v>
      </c>
    </row>
    <row r="187" spans="1:13" s="10" customFormat="1" ht="13.5" customHeight="1" x14ac:dyDescent="0.25">
      <c r="A187" s="11">
        <v>233</v>
      </c>
      <c r="B187" s="15" t="s">
        <v>129</v>
      </c>
      <c r="C187" s="55">
        <v>1071583.74</v>
      </c>
      <c r="D187" s="22">
        <v>15000</v>
      </c>
      <c r="E187" s="46">
        <f t="shared" si="14"/>
        <v>71</v>
      </c>
      <c r="F187" s="9">
        <v>21</v>
      </c>
      <c r="G187" s="40">
        <v>260</v>
      </c>
    </row>
    <row r="188" spans="1:13" s="10" customFormat="1" ht="13.5" customHeight="1" x14ac:dyDescent="0.25">
      <c r="A188" s="9"/>
      <c r="B188" s="16"/>
      <c r="C188" s="55"/>
      <c r="D188" s="22"/>
      <c r="E188" s="45"/>
      <c r="F188" s="60"/>
      <c r="G188" s="40"/>
    </row>
    <row r="189" spans="1:13" s="10" customFormat="1" ht="13.5" customHeight="1" x14ac:dyDescent="0.25">
      <c r="A189" s="7"/>
      <c r="B189" s="14" t="s">
        <v>131</v>
      </c>
      <c r="C189" s="53">
        <f>SUM(C191:C193)</f>
        <v>4627838.5199999996</v>
      </c>
      <c r="D189" s="47" t="s">
        <v>245</v>
      </c>
      <c r="E189" s="45" t="s">
        <v>245</v>
      </c>
      <c r="F189" s="61">
        <f t="shared" ref="F189" si="19">SUM(F191:F193)</f>
        <v>48</v>
      </c>
      <c r="G189" s="61" t="s">
        <v>245</v>
      </c>
      <c r="H189" s="38"/>
      <c r="J189" s="24"/>
      <c r="M189" s="24"/>
    </row>
    <row r="190" spans="1:13" s="10" customFormat="1" ht="13.5" customHeight="1" x14ac:dyDescent="0.25">
      <c r="A190" s="9"/>
      <c r="B190" s="16"/>
      <c r="C190" s="55"/>
      <c r="D190" s="22"/>
      <c r="E190" s="45"/>
      <c r="F190" s="40"/>
      <c r="G190" s="40"/>
      <c r="J190" s="24"/>
      <c r="M190" s="24"/>
    </row>
    <row r="191" spans="1:13" s="8" customFormat="1" ht="13.5" customHeight="1" x14ac:dyDescent="0.25">
      <c r="A191" s="11">
        <v>32</v>
      </c>
      <c r="B191" s="15" t="s">
        <v>132</v>
      </c>
      <c r="C191" s="55">
        <v>2206983.02</v>
      </c>
      <c r="D191" s="22" t="s">
        <v>245</v>
      </c>
      <c r="E191" s="46" t="s">
        <v>245</v>
      </c>
      <c r="F191" s="9">
        <v>24</v>
      </c>
      <c r="G191" s="40" t="s">
        <v>245</v>
      </c>
      <c r="J191" s="23"/>
      <c r="M191" s="23"/>
    </row>
    <row r="192" spans="1:13" s="10" customFormat="1" ht="13.5" customHeight="1" x14ac:dyDescent="0.25">
      <c r="A192" s="11">
        <v>212</v>
      </c>
      <c r="B192" s="15" t="s">
        <v>133</v>
      </c>
      <c r="C192" s="55">
        <v>1107193.44</v>
      </c>
      <c r="D192" s="22">
        <v>41469</v>
      </c>
      <c r="E192" s="46">
        <f t="shared" si="14"/>
        <v>27</v>
      </c>
      <c r="F192" s="9">
        <v>8</v>
      </c>
      <c r="G192" s="40">
        <v>222</v>
      </c>
      <c r="I192" s="24"/>
      <c r="J192" s="24"/>
      <c r="M192" s="24"/>
    </row>
    <row r="193" spans="1:13" s="10" customFormat="1" ht="13.5" customHeight="1" x14ac:dyDescent="0.25">
      <c r="A193" s="11">
        <v>234</v>
      </c>
      <c r="B193" s="15" t="s">
        <v>132</v>
      </c>
      <c r="C193" s="55">
        <v>1313662.06</v>
      </c>
      <c r="D193" s="22" t="s">
        <v>245</v>
      </c>
      <c r="E193" s="46" t="s">
        <v>245</v>
      </c>
      <c r="F193" s="9">
        <v>16</v>
      </c>
      <c r="G193" s="40" t="s">
        <v>245</v>
      </c>
      <c r="I193" s="24"/>
      <c r="J193" s="24"/>
      <c r="M193" s="24"/>
    </row>
    <row r="194" spans="1:13" s="10" customFormat="1" ht="13.5" customHeight="1" x14ac:dyDescent="0.25">
      <c r="A194" s="9"/>
      <c r="B194" s="16"/>
      <c r="C194" s="55"/>
      <c r="D194" s="22"/>
      <c r="E194" s="45"/>
      <c r="F194" s="60"/>
      <c r="G194" s="40"/>
      <c r="I194" s="24"/>
      <c r="J194" s="24"/>
      <c r="M194" s="24"/>
    </row>
    <row r="195" spans="1:13" s="10" customFormat="1" ht="13.5" customHeight="1" x14ac:dyDescent="0.25">
      <c r="A195" s="7"/>
      <c r="B195" s="14" t="s">
        <v>134</v>
      </c>
      <c r="C195" s="53">
        <f>SUM(C197:C202)</f>
        <v>4934022.3100000005</v>
      </c>
      <c r="D195" s="47" t="s">
        <v>245</v>
      </c>
      <c r="E195" s="45" t="s">
        <v>245</v>
      </c>
      <c r="F195" s="61">
        <f t="shared" ref="F195" si="20">SUM(F197:F202)</f>
        <v>117</v>
      </c>
      <c r="G195" s="61" t="s">
        <v>245</v>
      </c>
      <c r="I195" s="24"/>
      <c r="J195" s="24"/>
      <c r="M195" s="24"/>
    </row>
    <row r="196" spans="1:13" s="10" customFormat="1" ht="13.5" customHeight="1" x14ac:dyDescent="0.25">
      <c r="A196" s="9"/>
      <c r="B196" s="16"/>
      <c r="C196" s="55"/>
      <c r="D196" s="22"/>
      <c r="E196" s="45"/>
      <c r="F196" s="64"/>
      <c r="G196" s="40"/>
      <c r="I196" s="24"/>
      <c r="J196" s="24"/>
      <c r="M196" s="24"/>
    </row>
    <row r="197" spans="1:13" s="8" customFormat="1" ht="13.5" customHeight="1" x14ac:dyDescent="0.25">
      <c r="A197" s="11">
        <v>20</v>
      </c>
      <c r="B197" s="15" t="s">
        <v>232</v>
      </c>
      <c r="C197" s="55">
        <v>347821.42</v>
      </c>
      <c r="D197" s="22" t="s">
        <v>245</v>
      </c>
      <c r="E197" s="46" t="s">
        <v>245</v>
      </c>
      <c r="F197" s="9">
        <v>20</v>
      </c>
      <c r="G197" s="40" t="s">
        <v>245</v>
      </c>
      <c r="I197" s="23"/>
      <c r="J197" s="23"/>
      <c r="M197" s="23"/>
    </row>
    <row r="198" spans="1:13" s="24" customFormat="1" ht="13.5" customHeight="1" x14ac:dyDescent="0.25">
      <c r="A198" s="11">
        <v>123</v>
      </c>
      <c r="B198" s="15" t="s">
        <v>136</v>
      </c>
      <c r="C198" s="55">
        <v>378985.87</v>
      </c>
      <c r="D198" s="22">
        <v>5469</v>
      </c>
      <c r="E198" s="46">
        <f t="shared" si="14"/>
        <v>69</v>
      </c>
      <c r="F198" s="9">
        <v>12</v>
      </c>
      <c r="G198" s="40">
        <v>502</v>
      </c>
      <c r="H198" s="10"/>
      <c r="K198" s="10"/>
      <c r="L198" s="10"/>
    </row>
    <row r="199" spans="1:13" s="10" customFormat="1" ht="13.5" customHeight="1" x14ac:dyDescent="0.25">
      <c r="A199" s="11">
        <v>170</v>
      </c>
      <c r="B199" s="15" t="s">
        <v>135</v>
      </c>
      <c r="C199" s="55">
        <v>1725680.74</v>
      </c>
      <c r="D199" s="22">
        <v>21091</v>
      </c>
      <c r="E199" s="46">
        <f t="shared" si="14"/>
        <v>82</v>
      </c>
      <c r="F199" s="9">
        <v>40</v>
      </c>
      <c r="G199" s="40">
        <v>568</v>
      </c>
      <c r="I199" s="24"/>
      <c r="J199" s="24"/>
      <c r="M199" s="24"/>
    </row>
    <row r="200" spans="1:13" s="10" customFormat="1" ht="13.5" customHeight="1" x14ac:dyDescent="0.25">
      <c r="A200" s="11">
        <v>181</v>
      </c>
      <c r="B200" s="15" t="s">
        <v>138</v>
      </c>
      <c r="C200" s="55">
        <v>896384.29</v>
      </c>
      <c r="D200" s="22">
        <v>13256</v>
      </c>
      <c r="E200" s="46">
        <f t="shared" si="14"/>
        <v>68</v>
      </c>
      <c r="F200" s="9">
        <v>15</v>
      </c>
      <c r="G200" s="40">
        <v>922</v>
      </c>
      <c r="I200" s="24"/>
    </row>
    <row r="201" spans="1:13" s="10" customFormat="1" ht="13.5" customHeight="1" x14ac:dyDescent="0.25">
      <c r="A201" s="11">
        <v>236</v>
      </c>
      <c r="B201" s="15" t="s">
        <v>137</v>
      </c>
      <c r="C201" s="55">
        <v>1362844.7</v>
      </c>
      <c r="D201" s="22">
        <v>20376</v>
      </c>
      <c r="E201" s="46">
        <f t="shared" si="14"/>
        <v>67</v>
      </c>
      <c r="F201" s="9">
        <v>16</v>
      </c>
      <c r="G201" s="40">
        <v>720</v>
      </c>
      <c r="I201" s="24"/>
    </row>
    <row r="202" spans="1:13" s="10" customFormat="1" ht="13.5" customHeight="1" x14ac:dyDescent="0.25">
      <c r="A202" s="11">
        <v>254</v>
      </c>
      <c r="B202" s="15" t="s">
        <v>139</v>
      </c>
      <c r="C202" s="55">
        <v>222305.29</v>
      </c>
      <c r="D202" s="22">
        <v>6939</v>
      </c>
      <c r="E202" s="46">
        <f t="shared" si="14"/>
        <v>32</v>
      </c>
      <c r="F202" s="9">
        <v>14</v>
      </c>
      <c r="G202" s="40">
        <v>441</v>
      </c>
      <c r="I202" s="24"/>
      <c r="J202" s="24"/>
      <c r="M202" s="24"/>
    </row>
    <row r="203" spans="1:13" s="10" customFormat="1" ht="13.5" customHeight="1" x14ac:dyDescent="0.25">
      <c r="A203" s="9"/>
      <c r="B203" s="16"/>
      <c r="C203" s="55"/>
      <c r="D203" s="22"/>
      <c r="E203" s="45"/>
      <c r="F203" s="60"/>
      <c r="G203" s="40"/>
      <c r="I203" s="24"/>
      <c r="J203" s="24"/>
      <c r="M203" s="24"/>
    </row>
    <row r="204" spans="1:13" s="10" customFormat="1" ht="13.5" customHeight="1" x14ac:dyDescent="0.25">
      <c r="A204" s="7"/>
      <c r="B204" s="14" t="s">
        <v>140</v>
      </c>
      <c r="C204" s="53">
        <f>SUM(C206:C216)</f>
        <v>14145827.34</v>
      </c>
      <c r="D204" s="47">
        <f>SUM(D206:D216)</f>
        <v>246239</v>
      </c>
      <c r="E204" s="45">
        <f t="shared" si="14"/>
        <v>57</v>
      </c>
      <c r="F204" s="61" t="s">
        <v>245</v>
      </c>
      <c r="G204" s="61">
        <f t="shared" ref="G204" si="21">SUM(G206:G216)</f>
        <v>5343</v>
      </c>
      <c r="I204" s="24"/>
      <c r="J204" s="24"/>
      <c r="M204" s="24"/>
    </row>
    <row r="205" spans="1:13" s="10" customFormat="1" ht="13.5" customHeight="1" x14ac:dyDescent="0.25">
      <c r="A205" s="9"/>
      <c r="B205" s="34"/>
      <c r="C205" s="55"/>
      <c r="D205" s="22"/>
      <c r="E205" s="45"/>
      <c r="F205" s="64"/>
      <c r="G205" s="40"/>
      <c r="I205" s="24"/>
      <c r="J205" s="24"/>
      <c r="M205" s="24"/>
    </row>
    <row r="206" spans="1:13" s="8" customFormat="1" ht="13.5" customHeight="1" x14ac:dyDescent="0.25">
      <c r="A206" s="11">
        <v>47</v>
      </c>
      <c r="B206" s="15" t="s">
        <v>141</v>
      </c>
      <c r="C206" s="55">
        <v>2788657.13</v>
      </c>
      <c r="D206" s="22">
        <v>50679</v>
      </c>
      <c r="E206" s="46">
        <f t="shared" ref="E206:E264" si="22">ROUND(C206/D206,0)</f>
        <v>55</v>
      </c>
      <c r="F206" s="9">
        <v>17</v>
      </c>
      <c r="G206" s="40">
        <v>492</v>
      </c>
      <c r="I206" s="23"/>
      <c r="J206" s="23"/>
      <c r="M206" s="23"/>
    </row>
    <row r="207" spans="1:13" s="24" customFormat="1" ht="13.5" customHeight="1" x14ac:dyDescent="0.25">
      <c r="A207" s="13">
        <v>75</v>
      </c>
      <c r="B207" s="15" t="s">
        <v>150</v>
      </c>
      <c r="C207" s="55">
        <v>847170.18</v>
      </c>
      <c r="D207" s="22">
        <v>16483</v>
      </c>
      <c r="E207" s="46">
        <f t="shared" si="22"/>
        <v>51</v>
      </c>
      <c r="F207" s="9" t="s">
        <v>245</v>
      </c>
      <c r="G207" s="40">
        <v>258</v>
      </c>
      <c r="H207" s="10"/>
      <c r="K207" s="10"/>
      <c r="L207" s="10"/>
    </row>
    <row r="208" spans="1:13" s="10" customFormat="1" ht="13.5" customHeight="1" x14ac:dyDescent="0.25">
      <c r="A208" s="11">
        <v>128</v>
      </c>
      <c r="B208" s="15" t="s">
        <v>142</v>
      </c>
      <c r="C208" s="55">
        <v>1866074.4</v>
      </c>
      <c r="D208" s="22">
        <v>54709</v>
      </c>
      <c r="E208" s="46">
        <f t="shared" si="22"/>
        <v>34</v>
      </c>
      <c r="F208" s="9">
        <v>23</v>
      </c>
      <c r="G208" s="40">
        <v>438</v>
      </c>
      <c r="I208" s="24"/>
    </row>
    <row r="209" spans="1:13" s="10" customFormat="1" ht="13.5" customHeight="1" x14ac:dyDescent="0.25">
      <c r="A209" s="11">
        <v>133</v>
      </c>
      <c r="B209" s="15" t="s">
        <v>143</v>
      </c>
      <c r="C209" s="55">
        <v>620220.71</v>
      </c>
      <c r="D209" s="22">
        <v>9015</v>
      </c>
      <c r="E209" s="46">
        <f t="shared" si="22"/>
        <v>69</v>
      </c>
      <c r="F209" s="9">
        <v>11</v>
      </c>
      <c r="G209" s="40">
        <v>694</v>
      </c>
      <c r="I209" s="24"/>
      <c r="J209" s="24"/>
      <c r="M209" s="24"/>
    </row>
    <row r="210" spans="1:13" s="10" customFormat="1" ht="13.5" customHeight="1" x14ac:dyDescent="0.25">
      <c r="A210" s="11">
        <v>142</v>
      </c>
      <c r="B210" s="15" t="s">
        <v>144</v>
      </c>
      <c r="C210" s="55">
        <v>1136009.8400000001</v>
      </c>
      <c r="D210" s="22">
        <v>14170</v>
      </c>
      <c r="E210" s="46">
        <f t="shared" si="22"/>
        <v>80</v>
      </c>
      <c r="F210" s="9">
        <v>14</v>
      </c>
      <c r="G210" s="40">
        <v>558</v>
      </c>
      <c r="I210" s="24"/>
      <c r="J210" s="24"/>
      <c r="M210" s="24"/>
    </row>
    <row r="211" spans="1:13" s="10" customFormat="1" ht="13.5" customHeight="1" x14ac:dyDescent="0.25">
      <c r="A211" s="11">
        <v>161</v>
      </c>
      <c r="B211" s="15" t="s">
        <v>146</v>
      </c>
      <c r="C211" s="55">
        <v>3246580.61</v>
      </c>
      <c r="D211" s="22">
        <v>33888</v>
      </c>
      <c r="E211" s="46">
        <f t="shared" si="22"/>
        <v>96</v>
      </c>
      <c r="F211" s="9">
        <v>8</v>
      </c>
      <c r="G211" s="40">
        <v>499</v>
      </c>
      <c r="I211" s="24"/>
      <c r="J211" s="24"/>
      <c r="M211" s="24"/>
    </row>
    <row r="212" spans="1:13" s="10" customFormat="1" ht="13.5" customHeight="1" x14ac:dyDescent="0.25">
      <c r="A212" s="11">
        <v>163</v>
      </c>
      <c r="B212" s="15" t="s">
        <v>145</v>
      </c>
      <c r="C212" s="55">
        <v>164661.85999999999</v>
      </c>
      <c r="D212" s="56">
        <v>8305</v>
      </c>
      <c r="E212" s="46">
        <f t="shared" si="22"/>
        <v>20</v>
      </c>
      <c r="F212" s="9">
        <v>10</v>
      </c>
      <c r="G212" s="40">
        <v>171</v>
      </c>
      <c r="I212" s="24"/>
      <c r="J212" s="24"/>
      <c r="M212" s="24"/>
    </row>
    <row r="213" spans="1:13" s="10" customFormat="1" ht="13.5" customHeight="1" x14ac:dyDescent="0.25">
      <c r="A213" s="11">
        <v>177</v>
      </c>
      <c r="B213" s="15" t="s">
        <v>147</v>
      </c>
      <c r="C213" s="55">
        <v>1038035.98</v>
      </c>
      <c r="D213" s="22">
        <v>15595</v>
      </c>
      <c r="E213" s="46">
        <f t="shared" si="22"/>
        <v>67</v>
      </c>
      <c r="F213" s="9">
        <v>15</v>
      </c>
      <c r="G213" s="40">
        <v>429</v>
      </c>
      <c r="I213" s="24"/>
      <c r="J213" s="24"/>
      <c r="M213" s="24"/>
    </row>
    <row r="214" spans="1:13" s="10" customFormat="1" ht="13.5" customHeight="1" x14ac:dyDescent="0.25">
      <c r="A214" s="11">
        <v>237</v>
      </c>
      <c r="B214" s="15" t="s">
        <v>141</v>
      </c>
      <c r="C214" s="55">
        <v>413510.59</v>
      </c>
      <c r="D214" s="22">
        <v>8889</v>
      </c>
      <c r="E214" s="46">
        <f t="shared" si="22"/>
        <v>47</v>
      </c>
      <c r="F214" s="9">
        <v>8</v>
      </c>
      <c r="G214" s="40">
        <v>529</v>
      </c>
      <c r="I214" s="24"/>
      <c r="J214" s="24"/>
      <c r="M214" s="24"/>
    </row>
    <row r="215" spans="1:13" s="10" customFormat="1" ht="13.5" customHeight="1" x14ac:dyDescent="0.25">
      <c r="A215" s="13">
        <v>294</v>
      </c>
      <c r="B215" s="15" t="s">
        <v>148</v>
      </c>
      <c r="C215" s="55">
        <v>1250915.75</v>
      </c>
      <c r="D215" s="56">
        <v>22403</v>
      </c>
      <c r="E215" s="46">
        <f t="shared" si="22"/>
        <v>56</v>
      </c>
      <c r="F215" s="9">
        <v>13</v>
      </c>
      <c r="G215" s="40">
        <v>660</v>
      </c>
      <c r="I215" s="24"/>
      <c r="J215" s="24"/>
      <c r="M215" s="24"/>
    </row>
    <row r="216" spans="1:13" s="10" customFormat="1" ht="13.5" customHeight="1" x14ac:dyDescent="0.25">
      <c r="A216" s="13">
        <v>295</v>
      </c>
      <c r="B216" s="15" t="s">
        <v>149</v>
      </c>
      <c r="C216" s="55">
        <v>773990.29</v>
      </c>
      <c r="D216" s="22">
        <v>12103</v>
      </c>
      <c r="E216" s="46">
        <f t="shared" si="22"/>
        <v>64</v>
      </c>
      <c r="F216" s="9">
        <v>6</v>
      </c>
      <c r="G216" s="40">
        <v>615</v>
      </c>
    </row>
    <row r="217" spans="1:13" s="10" customFormat="1" ht="13.5" customHeight="1" x14ac:dyDescent="0.25">
      <c r="A217" s="9"/>
      <c r="B217" s="16"/>
      <c r="C217" s="55"/>
      <c r="D217" s="22"/>
      <c r="E217" s="45"/>
      <c r="F217" s="60"/>
      <c r="G217" s="40"/>
      <c r="I217" s="24"/>
      <c r="J217" s="24"/>
      <c r="M217" s="24"/>
    </row>
    <row r="218" spans="1:13" s="10" customFormat="1" ht="13.5" customHeight="1" x14ac:dyDescent="0.25">
      <c r="A218" s="7"/>
      <c r="B218" s="14" t="s">
        <v>151</v>
      </c>
      <c r="C218" s="53">
        <f>SUM(C220:C225)</f>
        <v>5626180.5199999996</v>
      </c>
      <c r="D218" s="47" t="s">
        <v>245</v>
      </c>
      <c r="E218" s="45" t="s">
        <v>245</v>
      </c>
      <c r="F218" s="61">
        <f t="shared" ref="F218" si="23">SUM(F220:F225)</f>
        <v>70</v>
      </c>
      <c r="G218" s="61" t="s">
        <v>245</v>
      </c>
      <c r="I218" s="24"/>
      <c r="J218" s="24"/>
      <c r="M218" s="24"/>
    </row>
    <row r="219" spans="1:13" s="10" customFormat="1" ht="13.5" customHeight="1" x14ac:dyDescent="0.25">
      <c r="A219" s="9"/>
      <c r="B219" s="16"/>
      <c r="C219" s="55"/>
      <c r="D219" s="22"/>
      <c r="E219" s="45"/>
      <c r="F219" s="40"/>
      <c r="G219" s="40"/>
    </row>
    <row r="220" spans="1:13" s="10" customFormat="1" ht="13.5" customHeight="1" x14ac:dyDescent="0.25">
      <c r="A220" s="11">
        <v>84</v>
      </c>
      <c r="B220" s="15" t="s">
        <v>152</v>
      </c>
      <c r="C220" s="55">
        <v>679039.2</v>
      </c>
      <c r="D220" s="22">
        <v>17895</v>
      </c>
      <c r="E220" s="46">
        <f t="shared" si="22"/>
        <v>38</v>
      </c>
      <c r="F220" s="9">
        <v>9</v>
      </c>
      <c r="G220" s="40">
        <v>217</v>
      </c>
      <c r="M220" s="24"/>
    </row>
    <row r="221" spans="1:13" s="10" customFormat="1" ht="13.5" customHeight="1" x14ac:dyDescent="0.25">
      <c r="A221" s="11">
        <v>143</v>
      </c>
      <c r="B221" s="15" t="s">
        <v>153</v>
      </c>
      <c r="C221" s="55">
        <v>1092326.6599999999</v>
      </c>
      <c r="D221" s="22">
        <v>24083</v>
      </c>
      <c r="E221" s="46">
        <f t="shared" si="22"/>
        <v>45</v>
      </c>
      <c r="F221" s="9">
        <v>17</v>
      </c>
      <c r="G221" s="40">
        <v>533</v>
      </c>
    </row>
    <row r="222" spans="1:13" s="10" customFormat="1" ht="13.5" customHeight="1" x14ac:dyDescent="0.25">
      <c r="A222" s="11">
        <v>152</v>
      </c>
      <c r="B222" s="15" t="s">
        <v>154</v>
      </c>
      <c r="C222" s="55">
        <v>857303.16</v>
      </c>
      <c r="D222" s="22">
        <v>13482</v>
      </c>
      <c r="E222" s="46">
        <f t="shared" si="22"/>
        <v>64</v>
      </c>
      <c r="F222" s="9">
        <v>14</v>
      </c>
      <c r="G222" s="40">
        <v>528</v>
      </c>
    </row>
    <row r="223" spans="1:13" s="10" customFormat="1" ht="13.5" customHeight="1" x14ac:dyDescent="0.25">
      <c r="A223" s="11">
        <v>238</v>
      </c>
      <c r="B223" s="15" t="s">
        <v>231</v>
      </c>
      <c r="C223" s="55">
        <v>909044.62</v>
      </c>
      <c r="D223" s="22" t="s">
        <v>245</v>
      </c>
      <c r="E223" s="46" t="s">
        <v>245</v>
      </c>
      <c r="F223" s="9">
        <v>14</v>
      </c>
      <c r="G223" s="40" t="s">
        <v>245</v>
      </c>
      <c r="J223" s="24"/>
    </row>
    <row r="224" spans="1:13" s="10" customFormat="1" ht="13.5" customHeight="1" x14ac:dyDescent="0.25">
      <c r="A224" s="11">
        <v>203</v>
      </c>
      <c r="B224" s="15" t="s">
        <v>155</v>
      </c>
      <c r="C224" s="55">
        <v>619703.46</v>
      </c>
      <c r="D224" s="22">
        <v>12506</v>
      </c>
      <c r="E224" s="46">
        <f t="shared" si="22"/>
        <v>50</v>
      </c>
      <c r="F224" s="9">
        <v>7</v>
      </c>
      <c r="G224" s="40">
        <v>261</v>
      </c>
    </row>
    <row r="225" spans="1:13" s="10" customFormat="1" ht="13.5" customHeight="1" x14ac:dyDescent="0.25">
      <c r="A225" s="13">
        <v>290</v>
      </c>
      <c r="B225" s="15" t="s">
        <v>156</v>
      </c>
      <c r="C225" s="55">
        <v>1468763.42</v>
      </c>
      <c r="D225" s="22">
        <v>25198</v>
      </c>
      <c r="E225" s="46">
        <f t="shared" si="22"/>
        <v>58</v>
      </c>
      <c r="F225" s="9">
        <v>9</v>
      </c>
      <c r="G225" s="40">
        <v>293</v>
      </c>
      <c r="J225" s="24"/>
      <c r="M225" s="24"/>
    </row>
    <row r="226" spans="1:13" s="10" customFormat="1" ht="13.5" customHeight="1" x14ac:dyDescent="0.25">
      <c r="A226" s="13"/>
      <c r="B226" s="16"/>
      <c r="C226" s="55"/>
      <c r="D226" s="22"/>
      <c r="E226" s="45"/>
      <c r="F226" s="60"/>
      <c r="G226" s="40"/>
      <c r="J226" s="24"/>
      <c r="M226" s="24"/>
    </row>
    <row r="227" spans="1:13" s="10" customFormat="1" ht="13.5" customHeight="1" x14ac:dyDescent="0.25">
      <c r="A227" s="7"/>
      <c r="B227" s="14" t="s">
        <v>157</v>
      </c>
      <c r="C227" s="53">
        <f>SUM(C229:C231)</f>
        <v>13378171.74</v>
      </c>
      <c r="D227" s="47">
        <f>SUM(D229:D231)</f>
        <v>172305</v>
      </c>
      <c r="E227" s="45">
        <f t="shared" si="22"/>
        <v>78</v>
      </c>
      <c r="F227" s="61">
        <f t="shared" ref="F227:G227" si="24">SUM(F229:F231)</f>
        <v>44</v>
      </c>
      <c r="G227" s="61">
        <f t="shared" si="24"/>
        <v>3213</v>
      </c>
      <c r="J227" s="24"/>
      <c r="M227" s="24"/>
    </row>
    <row r="228" spans="1:13" s="10" customFormat="1" ht="13.5" customHeight="1" x14ac:dyDescent="0.25">
      <c r="A228" s="9"/>
      <c r="B228" s="16"/>
      <c r="C228" s="55"/>
      <c r="D228" s="22"/>
      <c r="E228" s="45"/>
      <c r="F228" s="64"/>
      <c r="G228" s="40"/>
      <c r="J228" s="24"/>
      <c r="M228" s="24"/>
    </row>
    <row r="229" spans="1:13" s="8" customFormat="1" ht="13.5" customHeight="1" x14ac:dyDescent="0.25">
      <c r="A229" s="11">
        <v>18</v>
      </c>
      <c r="B229" s="15" t="s">
        <v>158</v>
      </c>
      <c r="C229" s="55">
        <v>7220462.5999999996</v>
      </c>
      <c r="D229" s="22">
        <v>73136</v>
      </c>
      <c r="E229" s="46">
        <f t="shared" si="22"/>
        <v>99</v>
      </c>
      <c r="F229" s="9">
        <v>16</v>
      </c>
      <c r="G229" s="40">
        <v>2335</v>
      </c>
    </row>
    <row r="230" spans="1:13" s="24" customFormat="1" ht="13.5" customHeight="1" x14ac:dyDescent="0.25">
      <c r="A230" s="11">
        <v>153</v>
      </c>
      <c r="B230" s="15" t="s">
        <v>159</v>
      </c>
      <c r="C230" s="55">
        <v>3004404.13</v>
      </c>
      <c r="D230" s="22">
        <v>39496</v>
      </c>
      <c r="E230" s="46">
        <f t="shared" si="22"/>
        <v>76</v>
      </c>
      <c r="F230" s="9">
        <v>17</v>
      </c>
      <c r="G230" s="40">
        <v>518</v>
      </c>
      <c r="H230" s="10"/>
      <c r="I230" s="10"/>
      <c r="K230" s="10"/>
      <c r="L230" s="10"/>
    </row>
    <row r="231" spans="1:13" s="10" customFormat="1" ht="13.5" customHeight="1" x14ac:dyDescent="0.25">
      <c r="A231" s="11">
        <v>239</v>
      </c>
      <c r="B231" s="15" t="s">
        <v>160</v>
      </c>
      <c r="C231" s="55">
        <v>3153305.01</v>
      </c>
      <c r="D231" s="22">
        <v>59673</v>
      </c>
      <c r="E231" s="46">
        <f t="shared" si="22"/>
        <v>53</v>
      </c>
      <c r="F231" s="9">
        <v>11</v>
      </c>
      <c r="G231" s="40">
        <v>360</v>
      </c>
      <c r="I231" s="24"/>
      <c r="J231" s="24"/>
      <c r="M231" s="24"/>
    </row>
    <row r="232" spans="1:13" s="10" customFormat="1" ht="13.5" customHeight="1" x14ac:dyDescent="0.25">
      <c r="A232" s="9"/>
      <c r="B232" s="16"/>
      <c r="C232" s="55"/>
      <c r="D232" s="22"/>
      <c r="E232" s="45"/>
      <c r="F232" s="60"/>
      <c r="G232" s="40"/>
      <c r="I232" s="24"/>
      <c r="J232" s="24"/>
      <c r="M232" s="24"/>
    </row>
    <row r="233" spans="1:13" s="10" customFormat="1" ht="13.5" customHeight="1" x14ac:dyDescent="0.25">
      <c r="A233" s="7"/>
      <c r="B233" s="14" t="s">
        <v>227</v>
      </c>
      <c r="C233" s="53">
        <f>SUM(C236)</f>
        <v>1644714.08</v>
      </c>
      <c r="D233" s="47">
        <f>SUM(D235:D236)</f>
        <v>26337</v>
      </c>
      <c r="E233" s="45">
        <f t="shared" si="22"/>
        <v>62</v>
      </c>
      <c r="F233" s="61">
        <f t="shared" ref="F233:G233" si="25">SUM(F235:F236)</f>
        <v>30</v>
      </c>
      <c r="G233" s="61">
        <f t="shared" si="25"/>
        <v>594</v>
      </c>
      <c r="I233" s="24"/>
      <c r="J233" s="24"/>
      <c r="M233" s="24"/>
    </row>
    <row r="234" spans="1:13" s="10" customFormat="1" ht="13.5" customHeight="1" x14ac:dyDescent="0.25">
      <c r="A234" s="9"/>
      <c r="B234" s="16"/>
      <c r="C234" s="55"/>
      <c r="D234" s="22"/>
      <c r="E234" s="45"/>
      <c r="F234" s="64"/>
      <c r="G234" s="40"/>
      <c r="I234" s="24"/>
      <c r="J234" s="24"/>
      <c r="M234" s="24"/>
    </row>
    <row r="235" spans="1:13" s="10" customFormat="1" ht="13.5" customHeight="1" x14ac:dyDescent="0.25">
      <c r="A235" s="9">
        <v>197</v>
      </c>
      <c r="B235" s="16" t="s">
        <v>243</v>
      </c>
      <c r="C235" s="55"/>
      <c r="D235" s="56"/>
      <c r="E235" s="45"/>
      <c r="F235" s="9">
        <v>9</v>
      </c>
      <c r="G235" s="40"/>
      <c r="I235" s="24"/>
      <c r="J235" s="24"/>
      <c r="M235" s="24"/>
    </row>
    <row r="236" spans="1:13" s="10" customFormat="1" ht="13.5" customHeight="1" x14ac:dyDescent="0.25">
      <c r="A236" s="11">
        <v>240</v>
      </c>
      <c r="B236" s="15" t="s">
        <v>161</v>
      </c>
      <c r="C236" s="55">
        <v>1644714.08</v>
      </c>
      <c r="D236" s="22">
        <v>26337</v>
      </c>
      <c r="E236" s="46">
        <f t="shared" si="22"/>
        <v>62</v>
      </c>
      <c r="F236" s="9">
        <v>21</v>
      </c>
      <c r="G236" s="40">
        <v>594</v>
      </c>
      <c r="M236" s="24"/>
    </row>
    <row r="237" spans="1:13" s="10" customFormat="1" ht="13.5" customHeight="1" x14ac:dyDescent="0.25">
      <c r="A237" s="9"/>
      <c r="B237" s="16"/>
      <c r="C237" s="55"/>
      <c r="D237" s="22"/>
      <c r="E237" s="45"/>
      <c r="F237" s="60"/>
      <c r="G237" s="40"/>
      <c r="M237" s="24"/>
    </row>
    <row r="238" spans="1:13" s="10" customFormat="1" ht="13.5" customHeight="1" x14ac:dyDescent="0.25">
      <c r="A238" s="7"/>
      <c r="B238" s="14" t="s">
        <v>162</v>
      </c>
      <c r="C238" s="53">
        <f>SUM(C240:C242)</f>
        <v>10055704.640000001</v>
      </c>
      <c r="D238" s="47">
        <f>SUM(D240:D242)</f>
        <v>113593</v>
      </c>
      <c r="E238" s="45">
        <f t="shared" si="22"/>
        <v>89</v>
      </c>
      <c r="F238" s="61">
        <f t="shared" ref="F238:G238" si="26">SUM(F240:F242)</f>
        <v>34</v>
      </c>
      <c r="G238" s="61">
        <f t="shared" si="26"/>
        <v>1751</v>
      </c>
      <c r="I238" s="24"/>
      <c r="J238" s="24"/>
      <c r="M238" s="24"/>
    </row>
    <row r="239" spans="1:13" s="10" customFormat="1" ht="13.5" customHeight="1" x14ac:dyDescent="0.25">
      <c r="A239" s="9"/>
      <c r="B239" s="16"/>
      <c r="C239" s="55"/>
      <c r="D239" s="22"/>
      <c r="E239" s="45"/>
      <c r="F239" s="64"/>
      <c r="G239" s="40"/>
      <c r="I239" s="24"/>
      <c r="J239" s="24"/>
      <c r="M239" s="24"/>
    </row>
    <row r="240" spans="1:13" s="8" customFormat="1" ht="13.5" customHeight="1" x14ac:dyDescent="0.25">
      <c r="A240" s="11">
        <v>16</v>
      </c>
      <c r="B240" s="15" t="s">
        <v>163</v>
      </c>
      <c r="C240" s="55">
        <v>4793002.33</v>
      </c>
      <c r="D240" s="22">
        <v>42928</v>
      </c>
      <c r="E240" s="46">
        <f t="shared" si="22"/>
        <v>112</v>
      </c>
      <c r="F240" s="9">
        <v>16</v>
      </c>
      <c r="G240" s="40">
        <v>593</v>
      </c>
      <c r="I240" s="23"/>
      <c r="J240" s="23"/>
      <c r="M240" s="23"/>
    </row>
    <row r="241" spans="1:13" s="24" customFormat="1" ht="13.5" customHeight="1" x14ac:dyDescent="0.25">
      <c r="A241" s="11">
        <v>96</v>
      </c>
      <c r="B241" s="15" t="s">
        <v>164</v>
      </c>
      <c r="C241" s="55">
        <v>1914238.97</v>
      </c>
      <c r="D241" s="22">
        <v>39711</v>
      </c>
      <c r="E241" s="46">
        <f t="shared" si="22"/>
        <v>48</v>
      </c>
      <c r="F241" s="9">
        <v>6</v>
      </c>
      <c r="G241" s="40">
        <v>649</v>
      </c>
      <c r="H241" s="10"/>
      <c r="K241" s="10"/>
      <c r="L241" s="10"/>
    </row>
    <row r="242" spans="1:13" s="10" customFormat="1" ht="13.5" customHeight="1" x14ac:dyDescent="0.25">
      <c r="A242" s="11">
        <v>241</v>
      </c>
      <c r="B242" s="15" t="s">
        <v>163</v>
      </c>
      <c r="C242" s="55">
        <v>3348463.34</v>
      </c>
      <c r="D242" s="22">
        <v>30954</v>
      </c>
      <c r="E242" s="46">
        <f t="shared" si="22"/>
        <v>108</v>
      </c>
      <c r="F242" s="9">
        <v>12</v>
      </c>
      <c r="G242" s="40">
        <v>509</v>
      </c>
      <c r="I242" s="24"/>
      <c r="J242" s="24"/>
      <c r="M242" s="24"/>
    </row>
    <row r="243" spans="1:13" s="10" customFormat="1" ht="13.5" customHeight="1" x14ac:dyDescent="0.25">
      <c r="A243" s="9"/>
      <c r="B243" s="16"/>
      <c r="C243" s="55"/>
      <c r="D243" s="22"/>
      <c r="E243" s="45"/>
      <c r="F243" s="60"/>
      <c r="G243" s="40"/>
      <c r="I243" s="24"/>
      <c r="J243" s="24"/>
      <c r="M243" s="24"/>
    </row>
    <row r="244" spans="1:13" s="10" customFormat="1" ht="13.5" customHeight="1" x14ac:dyDescent="0.25">
      <c r="A244" s="7"/>
      <c r="B244" s="14" t="s">
        <v>165</v>
      </c>
      <c r="C244" s="53">
        <f>SUM(C246:C251)</f>
        <v>3986271.4199999995</v>
      </c>
      <c r="D244" s="47">
        <f>SUM(D246:D251)</f>
        <v>68432</v>
      </c>
      <c r="E244" s="45">
        <f t="shared" si="22"/>
        <v>58</v>
      </c>
      <c r="F244" s="61">
        <f t="shared" ref="F244:G244" si="27">SUM(F246:F251)</f>
        <v>84</v>
      </c>
      <c r="G244" s="61">
        <f t="shared" si="27"/>
        <v>1900</v>
      </c>
      <c r="I244" s="24"/>
      <c r="J244" s="24"/>
      <c r="M244" s="24"/>
    </row>
    <row r="245" spans="1:13" s="10" customFormat="1" ht="13.5" customHeight="1" x14ac:dyDescent="0.25">
      <c r="A245" s="9"/>
      <c r="B245" s="16"/>
      <c r="C245" s="55"/>
      <c r="D245" s="22"/>
      <c r="E245" s="45"/>
      <c r="F245" s="64"/>
      <c r="G245" s="40"/>
      <c r="I245" s="24"/>
      <c r="M245" s="24"/>
    </row>
    <row r="246" spans="1:13" s="10" customFormat="1" ht="13.5" customHeight="1" x14ac:dyDescent="0.25">
      <c r="A246" s="11">
        <v>99</v>
      </c>
      <c r="B246" s="15" t="s">
        <v>167</v>
      </c>
      <c r="C246" s="55">
        <v>759807.49</v>
      </c>
      <c r="D246" s="22" t="s">
        <v>245</v>
      </c>
      <c r="E246" s="46" t="s">
        <v>245</v>
      </c>
      <c r="F246" s="9">
        <v>28</v>
      </c>
      <c r="G246" s="40" t="s">
        <v>245</v>
      </c>
    </row>
    <row r="247" spans="1:13" s="10" customFormat="1" ht="13.5" customHeight="1" x14ac:dyDescent="0.25">
      <c r="A247" s="11">
        <v>111</v>
      </c>
      <c r="B247" s="15" t="s">
        <v>168</v>
      </c>
      <c r="C247" s="55">
        <v>475715.99</v>
      </c>
      <c r="D247" s="22">
        <v>9678</v>
      </c>
      <c r="E247" s="46">
        <f t="shared" si="22"/>
        <v>49</v>
      </c>
      <c r="F247" s="9">
        <v>8</v>
      </c>
      <c r="G247" s="40">
        <v>510</v>
      </c>
      <c r="I247" s="24"/>
      <c r="J247" s="24"/>
    </row>
    <row r="248" spans="1:13" s="10" customFormat="1" ht="13.5" customHeight="1" x14ac:dyDescent="0.25">
      <c r="A248" s="11">
        <v>146</v>
      </c>
      <c r="B248" s="15" t="s">
        <v>169</v>
      </c>
      <c r="C248" s="55">
        <v>1143701.03</v>
      </c>
      <c r="D248" s="22">
        <v>18952</v>
      </c>
      <c r="E248" s="46">
        <f t="shared" si="22"/>
        <v>60</v>
      </c>
      <c r="F248" s="9">
        <v>16</v>
      </c>
      <c r="G248" s="40">
        <v>579</v>
      </c>
      <c r="I248" s="24"/>
      <c r="M248" s="24"/>
    </row>
    <row r="249" spans="1:13" s="10" customFormat="1" ht="13.5" customHeight="1" x14ac:dyDescent="0.25">
      <c r="A249" s="11">
        <v>190</v>
      </c>
      <c r="B249" s="15" t="s">
        <v>170</v>
      </c>
      <c r="C249" s="55">
        <v>267671.8</v>
      </c>
      <c r="D249" s="22">
        <v>8239</v>
      </c>
      <c r="E249" s="46">
        <f t="shared" si="22"/>
        <v>32</v>
      </c>
      <c r="F249" s="9">
        <v>11</v>
      </c>
      <c r="G249" s="40">
        <v>297</v>
      </c>
      <c r="I249" s="24"/>
      <c r="J249" s="24"/>
      <c r="M249" s="24"/>
    </row>
    <row r="250" spans="1:13" s="10" customFormat="1" ht="13.5" customHeight="1" x14ac:dyDescent="0.25">
      <c r="A250" s="11">
        <v>242</v>
      </c>
      <c r="B250" s="15" t="s">
        <v>166</v>
      </c>
      <c r="C250" s="55">
        <v>996774.59</v>
      </c>
      <c r="D250" s="22">
        <v>17812</v>
      </c>
      <c r="E250" s="46">
        <f t="shared" si="22"/>
        <v>56</v>
      </c>
      <c r="F250" s="9">
        <v>12</v>
      </c>
      <c r="G250" s="40">
        <v>256</v>
      </c>
      <c r="I250" s="24"/>
      <c r="J250" s="24"/>
      <c r="M250" s="24"/>
    </row>
    <row r="251" spans="1:13" s="10" customFormat="1" ht="13.5" customHeight="1" x14ac:dyDescent="0.25">
      <c r="A251" s="13">
        <v>296</v>
      </c>
      <c r="B251" s="15" t="s">
        <v>171</v>
      </c>
      <c r="C251" s="55">
        <v>342600.52</v>
      </c>
      <c r="D251" s="22">
        <v>13751</v>
      </c>
      <c r="E251" s="46">
        <f t="shared" si="22"/>
        <v>25</v>
      </c>
      <c r="F251" s="9">
        <v>9</v>
      </c>
      <c r="G251" s="40">
        <v>258</v>
      </c>
      <c r="I251" s="24"/>
      <c r="J251" s="24"/>
      <c r="M251" s="24"/>
    </row>
    <row r="252" spans="1:13" s="10" customFormat="1" ht="13.5" customHeight="1" x14ac:dyDescent="0.25">
      <c r="A252" s="9"/>
      <c r="B252" s="16"/>
      <c r="C252" s="55"/>
      <c r="D252" s="22"/>
      <c r="E252" s="45"/>
      <c r="F252" s="60"/>
      <c r="G252" s="40"/>
      <c r="I252" s="24"/>
      <c r="J252" s="24"/>
      <c r="M252" s="24"/>
    </row>
    <row r="253" spans="1:13" s="10" customFormat="1" ht="13.5" customHeight="1" x14ac:dyDescent="0.25">
      <c r="A253" s="7"/>
      <c r="B253" s="14" t="s">
        <v>172</v>
      </c>
      <c r="C253" s="53">
        <f>SUM(C255:C264)</f>
        <v>7026178.9799999995</v>
      </c>
      <c r="D253" s="47">
        <f>SUM(D255:D264)</f>
        <v>119432</v>
      </c>
      <c r="E253" s="45">
        <f t="shared" si="22"/>
        <v>59</v>
      </c>
      <c r="F253" s="61">
        <f t="shared" ref="F253:G253" si="28">SUM(F255:F264)</f>
        <v>119</v>
      </c>
      <c r="G253" s="61">
        <f t="shared" si="28"/>
        <v>6977</v>
      </c>
      <c r="I253" s="24"/>
      <c r="J253" s="24"/>
      <c r="M253" s="24"/>
    </row>
    <row r="254" spans="1:13" s="10" customFormat="1" ht="13.5" customHeight="1" x14ac:dyDescent="0.25">
      <c r="A254" s="9"/>
      <c r="B254" s="16"/>
      <c r="C254" s="55"/>
      <c r="D254" s="22"/>
      <c r="E254" s="45"/>
      <c r="F254" s="64"/>
      <c r="G254" s="40"/>
    </row>
    <row r="255" spans="1:13" s="8" customFormat="1" ht="13.5" customHeight="1" x14ac:dyDescent="0.25">
      <c r="A255" s="11">
        <v>48</v>
      </c>
      <c r="B255" s="15" t="s">
        <v>173</v>
      </c>
      <c r="C255" s="55">
        <v>543411.57999999996</v>
      </c>
      <c r="D255" s="22">
        <v>6274</v>
      </c>
      <c r="E255" s="46">
        <f t="shared" si="22"/>
        <v>87</v>
      </c>
      <c r="F255" s="9">
        <v>25</v>
      </c>
      <c r="G255" s="40">
        <v>680</v>
      </c>
      <c r="I255" s="23"/>
      <c r="J255" s="23"/>
      <c r="M255" s="23"/>
    </row>
    <row r="256" spans="1:13" s="24" customFormat="1" ht="13.5" customHeight="1" x14ac:dyDescent="0.25">
      <c r="A256" s="11">
        <v>64</v>
      </c>
      <c r="B256" s="15" t="s">
        <v>174</v>
      </c>
      <c r="C256" s="55">
        <v>528881.04</v>
      </c>
      <c r="D256" s="22">
        <v>9834</v>
      </c>
      <c r="E256" s="46">
        <f t="shared" si="22"/>
        <v>54</v>
      </c>
      <c r="F256" s="9">
        <v>8</v>
      </c>
      <c r="G256" s="40">
        <v>600</v>
      </c>
      <c r="H256" s="10"/>
      <c r="J256" s="10"/>
      <c r="K256" s="10"/>
      <c r="L256" s="10"/>
      <c r="M256" s="10"/>
    </row>
    <row r="257" spans="1:13" s="10" customFormat="1" ht="13.5" customHeight="1" x14ac:dyDescent="0.25">
      <c r="A257" s="11">
        <v>77</v>
      </c>
      <c r="B257" s="15" t="s">
        <v>175</v>
      </c>
      <c r="C257" s="55">
        <v>621713.27</v>
      </c>
      <c r="D257" s="22">
        <v>14451</v>
      </c>
      <c r="E257" s="46">
        <f t="shared" si="22"/>
        <v>43</v>
      </c>
      <c r="F257" s="9">
        <v>16</v>
      </c>
      <c r="G257" s="40">
        <v>634</v>
      </c>
      <c r="I257" s="24"/>
      <c r="J257" s="24"/>
      <c r="M257" s="24"/>
    </row>
    <row r="258" spans="1:13" s="10" customFormat="1" ht="13.5" customHeight="1" x14ac:dyDescent="0.25">
      <c r="A258" s="11">
        <v>98</v>
      </c>
      <c r="B258" s="15" t="s">
        <v>176</v>
      </c>
      <c r="C258" s="55">
        <v>880396.68</v>
      </c>
      <c r="D258" s="22">
        <v>11280</v>
      </c>
      <c r="E258" s="46">
        <f t="shared" si="22"/>
        <v>78</v>
      </c>
      <c r="F258" s="9">
        <v>13</v>
      </c>
      <c r="G258" s="40">
        <v>591</v>
      </c>
      <c r="I258" s="24"/>
      <c r="J258" s="24"/>
      <c r="M258" s="24"/>
    </row>
    <row r="259" spans="1:13" s="10" customFormat="1" ht="13.5" customHeight="1" x14ac:dyDescent="0.25">
      <c r="A259" s="11">
        <v>116</v>
      </c>
      <c r="B259" s="15" t="s">
        <v>177</v>
      </c>
      <c r="C259" s="55">
        <v>899343.8</v>
      </c>
      <c r="D259" s="22">
        <v>15442</v>
      </c>
      <c r="E259" s="46">
        <f t="shared" si="22"/>
        <v>58</v>
      </c>
      <c r="F259" s="9">
        <v>10</v>
      </c>
      <c r="G259" s="40">
        <v>1012</v>
      </c>
    </row>
    <row r="260" spans="1:13" s="10" customFormat="1" ht="13.5" customHeight="1" x14ac:dyDescent="0.25">
      <c r="A260" s="11">
        <v>162</v>
      </c>
      <c r="B260" s="15" t="s">
        <v>178</v>
      </c>
      <c r="C260" s="55">
        <v>1051103.3</v>
      </c>
      <c r="D260" s="22">
        <v>13975</v>
      </c>
      <c r="E260" s="46">
        <f t="shared" si="22"/>
        <v>75</v>
      </c>
      <c r="F260" s="9">
        <v>12</v>
      </c>
      <c r="G260" s="40">
        <v>912</v>
      </c>
    </row>
    <row r="261" spans="1:13" s="10" customFormat="1" ht="13.5" customHeight="1" x14ac:dyDescent="0.25">
      <c r="A261" s="11">
        <v>164</v>
      </c>
      <c r="B261" s="15" t="s">
        <v>180</v>
      </c>
      <c r="C261" s="55">
        <v>654031.67000000004</v>
      </c>
      <c r="D261" s="22">
        <v>10321</v>
      </c>
      <c r="E261" s="46">
        <f t="shared" si="22"/>
        <v>63</v>
      </c>
      <c r="F261" s="9">
        <v>11</v>
      </c>
      <c r="G261" s="40">
        <v>838</v>
      </c>
      <c r="I261" s="24"/>
      <c r="J261" s="24"/>
    </row>
    <row r="262" spans="1:13" s="10" customFormat="1" ht="13.5" customHeight="1" x14ac:dyDescent="0.25">
      <c r="A262" s="11">
        <v>180</v>
      </c>
      <c r="B262" s="15" t="s">
        <v>179</v>
      </c>
      <c r="C262" s="55">
        <v>391243.55</v>
      </c>
      <c r="D262" s="22">
        <v>6423</v>
      </c>
      <c r="E262" s="46">
        <f t="shared" si="22"/>
        <v>61</v>
      </c>
      <c r="F262" s="9">
        <v>7</v>
      </c>
      <c r="G262" s="40">
        <v>643</v>
      </c>
      <c r="I262" s="24"/>
    </row>
    <row r="263" spans="1:13" s="10" customFormat="1" ht="13.5" customHeight="1" x14ac:dyDescent="0.25">
      <c r="A263" s="11">
        <v>204</v>
      </c>
      <c r="B263" s="15" t="s">
        <v>181</v>
      </c>
      <c r="C263" s="55">
        <v>1020881.26</v>
      </c>
      <c r="D263" s="22">
        <v>21518</v>
      </c>
      <c r="E263" s="46">
        <f t="shared" si="22"/>
        <v>47</v>
      </c>
      <c r="F263" s="9">
        <v>11</v>
      </c>
      <c r="G263" s="40">
        <v>762</v>
      </c>
    </row>
    <row r="264" spans="1:13" s="10" customFormat="1" ht="13.5" customHeight="1" x14ac:dyDescent="0.25">
      <c r="A264" s="11">
        <v>205</v>
      </c>
      <c r="B264" s="15" t="s">
        <v>182</v>
      </c>
      <c r="C264" s="55">
        <v>435172.83</v>
      </c>
      <c r="D264" s="22">
        <v>9914</v>
      </c>
      <c r="E264" s="46">
        <f t="shared" si="22"/>
        <v>44</v>
      </c>
      <c r="F264" s="9">
        <v>6</v>
      </c>
      <c r="G264" s="40">
        <v>305</v>
      </c>
      <c r="J264" s="24"/>
      <c r="M264" s="24"/>
    </row>
    <row r="265" spans="1:13" s="10" customFormat="1" ht="13.5" customHeight="1" x14ac:dyDescent="0.25">
      <c r="A265" s="9"/>
      <c r="B265" s="16"/>
      <c r="C265" s="55"/>
      <c r="D265" s="22"/>
      <c r="E265" s="45"/>
      <c r="F265" s="60"/>
      <c r="G265" s="40"/>
    </row>
    <row r="266" spans="1:13" s="10" customFormat="1" ht="13.5" customHeight="1" x14ac:dyDescent="0.25">
      <c r="A266" s="7"/>
      <c r="B266" s="14" t="s">
        <v>183</v>
      </c>
      <c r="C266" s="53">
        <f>SUM(C268:C273)</f>
        <v>8218777.6399999997</v>
      </c>
      <c r="D266" s="47" t="s">
        <v>245</v>
      </c>
      <c r="E266" s="45" t="s">
        <v>245</v>
      </c>
      <c r="F266" s="61">
        <f t="shared" ref="F266" si="29">SUM(F268:F273)</f>
        <v>57</v>
      </c>
      <c r="G266" s="61" t="s">
        <v>245</v>
      </c>
      <c r="J266" s="24"/>
      <c r="M266" s="24"/>
    </row>
    <row r="267" spans="1:13" s="10" customFormat="1" ht="13.5" customHeight="1" x14ac:dyDescent="0.25">
      <c r="A267" s="9"/>
      <c r="B267" s="16"/>
      <c r="C267" s="55"/>
      <c r="D267" s="22"/>
      <c r="E267" s="45"/>
      <c r="F267" s="64"/>
      <c r="G267" s="40"/>
    </row>
    <row r="268" spans="1:13" s="8" customFormat="1" ht="13.5" customHeight="1" x14ac:dyDescent="0.25">
      <c r="A268" s="11">
        <v>43</v>
      </c>
      <c r="B268" s="15" t="s">
        <v>184</v>
      </c>
      <c r="C268" s="55">
        <v>1579921.94</v>
      </c>
      <c r="D268" s="22" t="s">
        <v>245</v>
      </c>
      <c r="E268" s="46" t="s">
        <v>245</v>
      </c>
      <c r="F268" s="9">
        <v>16</v>
      </c>
      <c r="G268" s="40" t="s">
        <v>245</v>
      </c>
    </row>
    <row r="269" spans="1:13" s="24" customFormat="1" ht="13.5" customHeight="1" x14ac:dyDescent="0.25">
      <c r="A269" s="11">
        <v>130</v>
      </c>
      <c r="B269" s="15" t="s">
        <v>185</v>
      </c>
      <c r="C269" s="55">
        <v>2150702.7200000002</v>
      </c>
      <c r="D269" s="22">
        <v>46011</v>
      </c>
      <c r="E269" s="46">
        <f t="shared" ref="E269:E321" si="30">ROUND(C269/D269,0)</f>
        <v>47</v>
      </c>
      <c r="F269" s="9">
        <v>11</v>
      </c>
      <c r="G269" s="40">
        <v>480</v>
      </c>
      <c r="H269" s="10"/>
      <c r="I269" s="10"/>
      <c r="J269" s="10"/>
      <c r="K269" s="10"/>
      <c r="L269" s="10"/>
      <c r="M269" s="10"/>
    </row>
    <row r="270" spans="1:13" s="10" customFormat="1" ht="13.5" customHeight="1" x14ac:dyDescent="0.25">
      <c r="A270" s="11">
        <v>244</v>
      </c>
      <c r="B270" s="15" t="s">
        <v>230</v>
      </c>
      <c r="C270" s="55">
        <v>1162116.44</v>
      </c>
      <c r="D270" s="22" t="s">
        <v>245</v>
      </c>
      <c r="E270" s="46" t="s">
        <v>245</v>
      </c>
      <c r="F270" s="9">
        <v>9</v>
      </c>
      <c r="G270" s="40" t="s">
        <v>245</v>
      </c>
    </row>
    <row r="271" spans="1:13" s="10" customFormat="1" ht="13.5" customHeight="1" x14ac:dyDescent="0.25">
      <c r="A271" s="11">
        <v>269</v>
      </c>
      <c r="B271" s="15" t="s">
        <v>186</v>
      </c>
      <c r="C271" s="55">
        <v>1054094.6599999999</v>
      </c>
      <c r="D271" s="22">
        <v>26915</v>
      </c>
      <c r="E271" s="46">
        <f t="shared" si="30"/>
        <v>39</v>
      </c>
      <c r="F271" s="9">
        <v>11</v>
      </c>
      <c r="G271" s="40">
        <v>480</v>
      </c>
      <c r="J271" s="24"/>
      <c r="M271" s="24"/>
    </row>
    <row r="272" spans="1:13" s="10" customFormat="1" ht="13.5" customHeight="1" x14ac:dyDescent="0.25">
      <c r="A272" s="13">
        <v>291</v>
      </c>
      <c r="B272" s="15" t="s">
        <v>187</v>
      </c>
      <c r="C272" s="55">
        <v>1970377.07</v>
      </c>
      <c r="D272" s="22">
        <v>31436</v>
      </c>
      <c r="E272" s="46">
        <f t="shared" si="30"/>
        <v>63</v>
      </c>
      <c r="F272" s="9">
        <v>6</v>
      </c>
      <c r="G272" s="40">
        <v>445</v>
      </c>
      <c r="J272" s="24"/>
      <c r="M272" s="24"/>
    </row>
    <row r="273" spans="1:13" s="10" customFormat="1" ht="13.5" customHeight="1" x14ac:dyDescent="0.25">
      <c r="A273" s="13">
        <v>292</v>
      </c>
      <c r="B273" s="15" t="s">
        <v>188</v>
      </c>
      <c r="C273" s="55">
        <v>301564.81</v>
      </c>
      <c r="D273" s="56">
        <v>11538</v>
      </c>
      <c r="E273" s="46">
        <f t="shared" si="30"/>
        <v>26</v>
      </c>
      <c r="F273" s="9">
        <v>4</v>
      </c>
      <c r="G273" s="40">
        <v>274</v>
      </c>
      <c r="J273" s="24"/>
      <c r="M273" s="24"/>
    </row>
    <row r="274" spans="1:13" s="10" customFormat="1" ht="13.5" customHeight="1" x14ac:dyDescent="0.25">
      <c r="A274" s="13"/>
      <c r="B274" s="16"/>
      <c r="C274" s="55"/>
      <c r="D274" s="22"/>
      <c r="E274" s="45"/>
      <c r="F274" s="60"/>
      <c r="G274" s="40"/>
      <c r="J274" s="24"/>
      <c r="M274" s="24"/>
    </row>
    <row r="275" spans="1:13" s="10" customFormat="1" ht="13.5" customHeight="1" x14ac:dyDescent="0.25">
      <c r="A275" s="7"/>
      <c r="B275" s="14" t="s">
        <v>189</v>
      </c>
      <c r="C275" s="53">
        <f>SUM(C277:C285)</f>
        <v>5517300.7700000005</v>
      </c>
      <c r="D275" s="47" t="s">
        <v>245</v>
      </c>
      <c r="E275" s="45" t="s">
        <v>245</v>
      </c>
      <c r="F275" s="61">
        <f t="shared" ref="F275" si="31">SUM(F277:F285)</f>
        <v>109</v>
      </c>
      <c r="G275" s="61" t="s">
        <v>245</v>
      </c>
      <c r="J275" s="24"/>
      <c r="M275" s="24"/>
    </row>
    <row r="276" spans="1:13" s="10" customFormat="1" ht="13.5" customHeight="1" x14ac:dyDescent="0.25">
      <c r="A276" s="9"/>
      <c r="B276" s="16"/>
      <c r="C276" s="55"/>
      <c r="D276" s="22"/>
      <c r="E276" s="45"/>
      <c r="F276" s="64"/>
      <c r="G276" s="40"/>
      <c r="J276" s="24"/>
      <c r="M276" s="24"/>
    </row>
    <row r="277" spans="1:13" s="24" customFormat="1" ht="13.5" customHeight="1" x14ac:dyDescent="0.25">
      <c r="A277" s="11">
        <v>66</v>
      </c>
      <c r="B277" s="15" t="s">
        <v>190</v>
      </c>
      <c r="C277" s="55">
        <v>692954.96</v>
      </c>
      <c r="D277" s="22" t="s">
        <v>245</v>
      </c>
      <c r="E277" s="46" t="s">
        <v>245</v>
      </c>
      <c r="F277" s="9">
        <v>15</v>
      </c>
      <c r="G277" s="40" t="s">
        <v>245</v>
      </c>
      <c r="H277" s="10"/>
      <c r="J277" s="10"/>
      <c r="K277" s="10"/>
      <c r="L277" s="10"/>
      <c r="M277" s="10"/>
    </row>
    <row r="278" spans="1:13" s="10" customFormat="1" ht="13.5" customHeight="1" x14ac:dyDescent="0.25">
      <c r="A278" s="11">
        <v>72</v>
      </c>
      <c r="B278" s="15" t="s">
        <v>191</v>
      </c>
      <c r="C278" s="55">
        <v>594654.77</v>
      </c>
      <c r="D278" s="22">
        <v>12790</v>
      </c>
      <c r="E278" s="46">
        <f t="shared" si="30"/>
        <v>46</v>
      </c>
      <c r="F278" s="9">
        <v>23</v>
      </c>
      <c r="G278" s="40">
        <v>764</v>
      </c>
      <c r="I278" s="24"/>
      <c r="J278" s="24"/>
      <c r="M278" s="24"/>
    </row>
    <row r="279" spans="1:13" s="10" customFormat="1" ht="13.5" customHeight="1" x14ac:dyDescent="0.25">
      <c r="A279" s="11">
        <v>97</v>
      </c>
      <c r="B279" s="15" t="s">
        <v>192</v>
      </c>
      <c r="C279" s="55">
        <v>589295.81999999995</v>
      </c>
      <c r="D279" s="22">
        <v>9043</v>
      </c>
      <c r="E279" s="46">
        <f t="shared" si="30"/>
        <v>65</v>
      </c>
      <c r="F279" s="9">
        <v>8</v>
      </c>
      <c r="G279" s="40">
        <v>1082</v>
      </c>
      <c r="I279" s="24"/>
      <c r="M279" s="24"/>
    </row>
    <row r="280" spans="1:13" s="10" customFormat="1" ht="13.5" customHeight="1" x14ac:dyDescent="0.25">
      <c r="A280" s="11">
        <v>101</v>
      </c>
      <c r="B280" s="34" t="s">
        <v>193</v>
      </c>
      <c r="C280" s="55">
        <v>659622.46</v>
      </c>
      <c r="D280" s="22">
        <v>16178.999999999998</v>
      </c>
      <c r="E280" s="46">
        <f t="shared" si="30"/>
        <v>41</v>
      </c>
      <c r="F280" s="9">
        <v>10</v>
      </c>
      <c r="G280" s="40">
        <v>735</v>
      </c>
      <c r="J280" s="24"/>
      <c r="M280" s="24"/>
    </row>
    <row r="281" spans="1:13" s="10" customFormat="1" ht="13.5" customHeight="1" x14ac:dyDescent="0.25">
      <c r="A281" s="11">
        <v>118</v>
      </c>
      <c r="B281" s="15" t="s">
        <v>194</v>
      </c>
      <c r="C281" s="55">
        <v>826548.56</v>
      </c>
      <c r="D281" s="56">
        <v>14884</v>
      </c>
      <c r="E281" s="46">
        <f t="shared" si="30"/>
        <v>56</v>
      </c>
      <c r="F281" s="9">
        <v>9</v>
      </c>
      <c r="G281" s="40">
        <v>450</v>
      </c>
    </row>
    <row r="282" spans="1:13" s="10" customFormat="1" ht="13.5" customHeight="1" x14ac:dyDescent="0.25">
      <c r="A282" s="11">
        <v>198</v>
      </c>
      <c r="B282" s="15" t="s">
        <v>195</v>
      </c>
      <c r="C282" s="55">
        <v>844360.34</v>
      </c>
      <c r="D282" s="22">
        <v>11298</v>
      </c>
      <c r="E282" s="46">
        <f t="shared" si="30"/>
        <v>75</v>
      </c>
      <c r="F282" s="9">
        <v>13</v>
      </c>
      <c r="G282" s="40">
        <v>494</v>
      </c>
      <c r="I282" s="24"/>
      <c r="J282" s="24"/>
      <c r="M282" s="24"/>
    </row>
    <row r="283" spans="1:13" s="10" customFormat="1" ht="13.5" customHeight="1" x14ac:dyDescent="0.25">
      <c r="A283" s="11">
        <v>245</v>
      </c>
      <c r="B283" s="15" t="s">
        <v>190</v>
      </c>
      <c r="C283" s="55">
        <v>788369.58</v>
      </c>
      <c r="D283" s="22">
        <v>8157.9999999999991</v>
      </c>
      <c r="E283" s="46">
        <f t="shared" si="30"/>
        <v>97</v>
      </c>
      <c r="F283" s="9">
        <v>18</v>
      </c>
      <c r="G283" s="40">
        <v>729</v>
      </c>
      <c r="I283" s="24"/>
      <c r="J283" s="24"/>
      <c r="M283" s="24"/>
    </row>
    <row r="284" spans="1:13" s="10" customFormat="1" ht="13.5" customHeight="1" x14ac:dyDescent="0.25">
      <c r="A284" s="11">
        <v>275</v>
      </c>
      <c r="B284" s="15" t="s">
        <v>196</v>
      </c>
      <c r="C284" s="55">
        <v>361510.9</v>
      </c>
      <c r="D284" s="22">
        <v>7005</v>
      </c>
      <c r="E284" s="46">
        <f t="shared" si="30"/>
        <v>52</v>
      </c>
      <c r="F284" s="9">
        <v>8</v>
      </c>
      <c r="G284" s="40">
        <v>362</v>
      </c>
      <c r="I284" s="24"/>
      <c r="J284" s="24"/>
      <c r="M284" s="24"/>
    </row>
    <row r="285" spans="1:13" s="10" customFormat="1" ht="13.5" customHeight="1" x14ac:dyDescent="0.25">
      <c r="A285" s="11">
        <v>277</v>
      </c>
      <c r="B285" s="15" t="s">
        <v>197</v>
      </c>
      <c r="C285" s="55">
        <v>159983.38</v>
      </c>
      <c r="D285" s="22">
        <v>7076</v>
      </c>
      <c r="E285" s="46">
        <f t="shared" si="30"/>
        <v>23</v>
      </c>
      <c r="F285" s="9">
        <v>5</v>
      </c>
      <c r="G285" s="40">
        <v>135</v>
      </c>
      <c r="I285" s="24"/>
      <c r="J285" s="24"/>
      <c r="M285" s="24"/>
    </row>
    <row r="286" spans="1:13" s="10" customFormat="1" ht="13.5" customHeight="1" x14ac:dyDescent="0.25">
      <c r="A286" s="13"/>
      <c r="B286" s="16"/>
      <c r="C286" s="55"/>
      <c r="D286" s="22"/>
      <c r="E286" s="45"/>
      <c r="F286" s="60"/>
      <c r="G286" s="40"/>
      <c r="I286" s="24"/>
      <c r="J286" s="24"/>
      <c r="M286" s="24"/>
    </row>
    <row r="287" spans="1:13" s="10" customFormat="1" ht="13.5" customHeight="1" x14ac:dyDescent="0.25">
      <c r="A287" s="7"/>
      <c r="B287" s="14" t="s">
        <v>198</v>
      </c>
      <c r="C287" s="53">
        <f>SUM(C289:C291)</f>
        <v>6232114.4500000002</v>
      </c>
      <c r="D287" s="47">
        <f>SUM(D289:D291)</f>
        <v>83637</v>
      </c>
      <c r="E287" s="45">
        <f t="shared" si="30"/>
        <v>75</v>
      </c>
      <c r="F287" s="61">
        <f t="shared" ref="F287:G287" si="32">SUM(F289:F291)</f>
        <v>45</v>
      </c>
      <c r="G287" s="61">
        <f t="shared" si="32"/>
        <v>1957</v>
      </c>
      <c r="I287" s="24"/>
      <c r="J287" s="24"/>
      <c r="M287" s="24"/>
    </row>
    <row r="288" spans="1:13" s="10" customFormat="1" ht="13.5" customHeight="1" x14ac:dyDescent="0.25">
      <c r="A288" s="9"/>
      <c r="B288" s="16"/>
      <c r="C288" s="55"/>
      <c r="D288" s="22"/>
      <c r="E288" s="45"/>
      <c r="F288" s="64"/>
      <c r="G288" s="40"/>
      <c r="I288" s="24"/>
      <c r="J288" s="24"/>
      <c r="M288" s="24"/>
    </row>
    <row r="289" spans="1:13" s="8" customFormat="1" ht="13.5" customHeight="1" x14ac:dyDescent="0.25">
      <c r="A289" s="11">
        <v>115</v>
      </c>
      <c r="B289" s="15" t="s">
        <v>199</v>
      </c>
      <c r="C289" s="55">
        <v>3722686.58</v>
      </c>
      <c r="D289" s="22">
        <v>38978</v>
      </c>
      <c r="E289" s="46">
        <f t="shared" si="30"/>
        <v>96</v>
      </c>
      <c r="F289" s="9">
        <v>23</v>
      </c>
      <c r="G289" s="40">
        <v>860</v>
      </c>
      <c r="I289" s="23"/>
      <c r="J289" s="23"/>
    </row>
    <row r="290" spans="1:13" s="24" customFormat="1" ht="13.5" customHeight="1" x14ac:dyDescent="0.25">
      <c r="A290" s="11">
        <v>151</v>
      </c>
      <c r="B290" s="15" t="s">
        <v>200</v>
      </c>
      <c r="C290" s="55">
        <v>1227685.3</v>
      </c>
      <c r="D290" s="22">
        <v>22934</v>
      </c>
      <c r="E290" s="46">
        <f t="shared" si="30"/>
        <v>54</v>
      </c>
      <c r="F290" s="9">
        <v>12</v>
      </c>
      <c r="G290" s="40">
        <v>537</v>
      </c>
      <c r="H290" s="10"/>
      <c r="J290" s="10"/>
      <c r="K290" s="10"/>
      <c r="L290" s="10"/>
      <c r="M290" s="10"/>
    </row>
    <row r="291" spans="1:13" s="10" customFormat="1" ht="13.5" customHeight="1" x14ac:dyDescent="0.25">
      <c r="A291" s="11">
        <v>246</v>
      </c>
      <c r="B291" s="15" t="s">
        <v>201</v>
      </c>
      <c r="C291" s="55">
        <v>1281742.57</v>
      </c>
      <c r="D291" s="22">
        <v>21725</v>
      </c>
      <c r="E291" s="46">
        <f t="shared" si="30"/>
        <v>59</v>
      </c>
      <c r="F291" s="9">
        <v>10</v>
      </c>
      <c r="G291" s="40">
        <v>560</v>
      </c>
      <c r="I291" s="24"/>
      <c r="J291" s="24"/>
    </row>
    <row r="292" spans="1:13" s="10" customFormat="1" ht="13.5" customHeight="1" x14ac:dyDescent="0.25">
      <c r="A292" s="13"/>
      <c r="B292" s="16"/>
      <c r="C292" s="55"/>
      <c r="D292" s="22"/>
      <c r="E292" s="45"/>
      <c r="F292" s="60"/>
      <c r="G292" s="40"/>
      <c r="I292" s="24"/>
    </row>
    <row r="293" spans="1:13" s="10" customFormat="1" ht="13.5" customHeight="1" x14ac:dyDescent="0.25">
      <c r="A293" s="7"/>
      <c r="B293" s="14" t="s">
        <v>202</v>
      </c>
      <c r="C293" s="53">
        <f>SUM(C295:C303)</f>
        <v>17982392.849999998</v>
      </c>
      <c r="D293" s="47" t="s">
        <v>245</v>
      </c>
      <c r="E293" s="45" t="s">
        <v>245</v>
      </c>
      <c r="F293" s="61">
        <f t="shared" ref="F293" si="33">SUM(F295:F303)</f>
        <v>135</v>
      </c>
      <c r="G293" s="61" t="s">
        <v>245</v>
      </c>
      <c r="I293" s="24"/>
      <c r="J293" s="24"/>
    </row>
    <row r="294" spans="1:13" s="10" customFormat="1" ht="13.5" customHeight="1" x14ac:dyDescent="0.25">
      <c r="A294" s="9"/>
      <c r="B294" s="16"/>
      <c r="C294" s="55"/>
      <c r="D294" s="22"/>
      <c r="E294" s="45"/>
      <c r="F294" s="64"/>
      <c r="G294" s="40"/>
      <c r="I294" s="24"/>
      <c r="J294" s="24"/>
    </row>
    <row r="295" spans="1:13" s="8" customFormat="1" ht="13.5" customHeight="1" x14ac:dyDescent="0.25">
      <c r="A295" s="11">
        <v>6</v>
      </c>
      <c r="B295" s="15" t="s">
        <v>203</v>
      </c>
      <c r="C295" s="55">
        <v>2636554.98</v>
      </c>
      <c r="D295" s="56"/>
      <c r="E295" s="45"/>
      <c r="F295" s="9">
        <v>26</v>
      </c>
      <c r="G295" s="40" t="s">
        <v>245</v>
      </c>
      <c r="I295" s="23"/>
      <c r="J295" s="23"/>
    </row>
    <row r="296" spans="1:13" s="24" customFormat="1" ht="13.5" customHeight="1" x14ac:dyDescent="0.25">
      <c r="A296" s="11">
        <v>57</v>
      </c>
      <c r="B296" s="15" t="s">
        <v>205</v>
      </c>
      <c r="C296" s="55">
        <v>2288973.9900000002</v>
      </c>
      <c r="D296" s="22">
        <v>39553</v>
      </c>
      <c r="E296" s="46">
        <f t="shared" si="30"/>
        <v>58</v>
      </c>
      <c r="F296" s="9">
        <v>10</v>
      </c>
      <c r="G296" s="40">
        <v>522</v>
      </c>
      <c r="H296" s="10"/>
      <c r="K296" s="10"/>
      <c r="L296" s="10"/>
      <c r="M296" s="10"/>
    </row>
    <row r="297" spans="1:13" s="10" customFormat="1" ht="13.5" customHeight="1" x14ac:dyDescent="0.25">
      <c r="A297" s="11">
        <v>68</v>
      </c>
      <c r="B297" s="15" t="s">
        <v>206</v>
      </c>
      <c r="C297" s="55">
        <v>2742889.78</v>
      </c>
      <c r="D297" s="22">
        <v>42488</v>
      </c>
      <c r="E297" s="46">
        <f t="shared" si="30"/>
        <v>65</v>
      </c>
      <c r="F297" s="9">
        <v>8</v>
      </c>
      <c r="G297" s="40">
        <v>946</v>
      </c>
      <c r="I297" s="24"/>
      <c r="J297" s="24"/>
    </row>
    <row r="298" spans="1:13" s="10" customFormat="1" ht="13.5" customHeight="1" x14ac:dyDescent="0.25">
      <c r="A298" s="11">
        <v>105</v>
      </c>
      <c r="B298" s="15" t="s">
        <v>207</v>
      </c>
      <c r="C298" s="55">
        <v>722942.97</v>
      </c>
      <c r="D298" s="22">
        <v>17883</v>
      </c>
      <c r="E298" s="46">
        <f t="shared" si="30"/>
        <v>40</v>
      </c>
      <c r="F298" s="9">
        <v>15</v>
      </c>
      <c r="G298" s="40">
        <v>450</v>
      </c>
      <c r="I298" s="24"/>
      <c r="J298" s="24"/>
      <c r="M298" s="24"/>
    </row>
    <row r="299" spans="1:13" s="10" customFormat="1" ht="13.5" customHeight="1" x14ac:dyDescent="0.25">
      <c r="A299" s="11">
        <v>171</v>
      </c>
      <c r="B299" s="15" t="s">
        <v>204</v>
      </c>
      <c r="C299" s="55">
        <v>3291605.92</v>
      </c>
      <c r="D299" s="22" t="s">
        <v>245</v>
      </c>
      <c r="E299" s="46" t="s">
        <v>245</v>
      </c>
      <c r="F299" s="9">
        <v>29</v>
      </c>
      <c r="G299" s="40" t="s">
        <v>245</v>
      </c>
      <c r="I299" s="24"/>
      <c r="J299" s="24"/>
      <c r="M299" s="24"/>
    </row>
    <row r="300" spans="1:13" s="10" customFormat="1" ht="13.5" customHeight="1" x14ac:dyDescent="0.25">
      <c r="A300" s="11">
        <v>247</v>
      </c>
      <c r="B300" s="15" t="s">
        <v>208</v>
      </c>
      <c r="C300" s="55">
        <v>1790037.73</v>
      </c>
      <c r="D300" s="22">
        <v>30410</v>
      </c>
      <c r="E300" s="46">
        <f t="shared" si="30"/>
        <v>59</v>
      </c>
      <c r="F300" s="9">
        <v>9</v>
      </c>
      <c r="G300" s="40">
        <v>632</v>
      </c>
      <c r="I300" s="24"/>
      <c r="M300" s="24"/>
    </row>
    <row r="301" spans="1:13" s="10" customFormat="1" ht="13.5" customHeight="1" x14ac:dyDescent="0.25">
      <c r="A301" s="11">
        <v>256</v>
      </c>
      <c r="B301" s="15" t="s">
        <v>204</v>
      </c>
      <c r="C301" s="55">
        <v>1935357.63</v>
      </c>
      <c r="D301" s="22">
        <v>36086</v>
      </c>
      <c r="E301" s="46">
        <f t="shared" si="30"/>
        <v>54</v>
      </c>
      <c r="F301" s="9">
        <v>17</v>
      </c>
      <c r="G301" s="40">
        <v>748</v>
      </c>
    </row>
    <row r="302" spans="1:13" s="10" customFormat="1" ht="13.5" customHeight="1" x14ac:dyDescent="0.25">
      <c r="A302" s="11">
        <v>257</v>
      </c>
      <c r="B302" s="15" t="s">
        <v>209</v>
      </c>
      <c r="C302" s="55">
        <v>1388894.38</v>
      </c>
      <c r="D302" s="22">
        <v>23154</v>
      </c>
      <c r="E302" s="46">
        <f t="shared" si="30"/>
        <v>60</v>
      </c>
      <c r="F302" s="9">
        <v>9</v>
      </c>
      <c r="G302" s="40">
        <v>705</v>
      </c>
      <c r="I302" s="24"/>
    </row>
    <row r="303" spans="1:13" s="10" customFormat="1" ht="13.5" customHeight="1" x14ac:dyDescent="0.25">
      <c r="A303" s="11">
        <v>271</v>
      </c>
      <c r="B303" s="15" t="s">
        <v>210</v>
      </c>
      <c r="C303" s="55">
        <v>1185135.47</v>
      </c>
      <c r="D303" s="22">
        <v>26905</v>
      </c>
      <c r="E303" s="46">
        <f t="shared" si="30"/>
        <v>44</v>
      </c>
      <c r="F303" s="9">
        <v>12</v>
      </c>
      <c r="G303" s="40">
        <v>731</v>
      </c>
      <c r="J303" s="24"/>
      <c r="M303" s="24"/>
    </row>
    <row r="304" spans="1:13" s="10" customFormat="1" ht="13.5" customHeight="1" x14ac:dyDescent="0.25">
      <c r="A304" s="13"/>
      <c r="B304" s="16"/>
      <c r="C304" s="58"/>
      <c r="D304" s="22"/>
      <c r="E304" s="45"/>
      <c r="F304" s="60"/>
      <c r="G304" s="40"/>
      <c r="I304" s="24"/>
      <c r="J304" s="24"/>
      <c r="M304" s="24"/>
    </row>
    <row r="305" spans="1:13" s="10" customFormat="1" ht="13.5" customHeight="1" x14ac:dyDescent="0.25">
      <c r="A305" s="7"/>
      <c r="B305" s="14" t="s">
        <v>211</v>
      </c>
      <c r="C305" s="53">
        <f>SUM(C307:C311)</f>
        <v>2522113.5900000003</v>
      </c>
      <c r="D305" s="47">
        <f>SUM(D307:D311)</f>
        <v>47673</v>
      </c>
      <c r="E305" s="45">
        <f t="shared" si="30"/>
        <v>53</v>
      </c>
      <c r="F305" s="61">
        <f t="shared" ref="F305:G305" si="34">SUM(F307:F311)</f>
        <v>45</v>
      </c>
      <c r="G305" s="61">
        <f t="shared" si="34"/>
        <v>1676</v>
      </c>
      <c r="I305" s="24"/>
    </row>
    <row r="306" spans="1:13" s="10" customFormat="1" ht="13.5" customHeight="1" x14ac:dyDescent="0.25">
      <c r="A306" s="9"/>
      <c r="B306" s="16"/>
      <c r="C306" s="58"/>
      <c r="D306" s="22"/>
      <c r="E306" s="45"/>
      <c r="F306" s="40"/>
      <c r="G306" s="40"/>
      <c r="I306" s="24"/>
    </row>
    <row r="307" spans="1:13" s="24" customFormat="1" ht="13.5" customHeight="1" x14ac:dyDescent="0.25">
      <c r="A307" s="11">
        <v>131</v>
      </c>
      <c r="B307" s="15" t="s">
        <v>212</v>
      </c>
      <c r="C307" s="55">
        <v>236343.38</v>
      </c>
      <c r="D307" s="22">
        <v>5040</v>
      </c>
      <c r="E307" s="46">
        <f t="shared" si="30"/>
        <v>47</v>
      </c>
      <c r="F307" s="9">
        <v>16</v>
      </c>
      <c r="G307" s="40">
        <v>392</v>
      </c>
      <c r="H307" s="10"/>
      <c r="K307" s="10"/>
      <c r="L307" s="10"/>
    </row>
    <row r="308" spans="1:13" s="10" customFormat="1" ht="13.5" customHeight="1" x14ac:dyDescent="0.25">
      <c r="A308" s="11">
        <v>172</v>
      </c>
      <c r="B308" s="15" t="s">
        <v>215</v>
      </c>
      <c r="C308" s="55">
        <v>187039.61</v>
      </c>
      <c r="D308" s="22">
        <v>4912</v>
      </c>
      <c r="E308" s="46">
        <f t="shared" si="30"/>
        <v>38</v>
      </c>
      <c r="F308" s="9">
        <v>5</v>
      </c>
      <c r="G308" s="40">
        <v>150</v>
      </c>
      <c r="J308" s="24"/>
      <c r="M308" s="24"/>
    </row>
    <row r="309" spans="1:13" s="10" customFormat="1" ht="13.5" customHeight="1" x14ac:dyDescent="0.25">
      <c r="A309" s="11">
        <v>173</v>
      </c>
      <c r="B309" s="15" t="s">
        <v>213</v>
      </c>
      <c r="C309" s="55">
        <v>250565.61</v>
      </c>
      <c r="D309" s="22">
        <v>8453</v>
      </c>
      <c r="E309" s="46">
        <f t="shared" si="30"/>
        <v>30</v>
      </c>
      <c r="F309" s="9">
        <v>6</v>
      </c>
      <c r="G309" s="40">
        <v>367</v>
      </c>
    </row>
    <row r="310" spans="1:13" s="10" customFormat="1" ht="13.5" customHeight="1" x14ac:dyDescent="0.25">
      <c r="A310" s="11">
        <v>174</v>
      </c>
      <c r="B310" s="15" t="s">
        <v>214</v>
      </c>
      <c r="C310" s="55">
        <v>1299495.81</v>
      </c>
      <c r="D310" s="56">
        <v>18010</v>
      </c>
      <c r="E310" s="46">
        <f t="shared" si="30"/>
        <v>72</v>
      </c>
      <c r="F310" s="9">
        <v>7</v>
      </c>
      <c r="G310" s="40">
        <v>417</v>
      </c>
    </row>
    <row r="311" spans="1:13" s="10" customFormat="1" ht="13.5" customHeight="1" x14ac:dyDescent="0.25">
      <c r="A311" s="11">
        <v>262</v>
      </c>
      <c r="B311" s="15" t="s">
        <v>216</v>
      </c>
      <c r="C311" s="55">
        <v>548669.18000000005</v>
      </c>
      <c r="D311" s="22">
        <v>11258</v>
      </c>
      <c r="E311" s="46">
        <f t="shared" si="30"/>
        <v>49</v>
      </c>
      <c r="F311" s="9">
        <v>11</v>
      </c>
      <c r="G311" s="40">
        <v>350</v>
      </c>
    </row>
    <row r="312" spans="1:13" s="10" customFormat="1" ht="13.5" customHeight="1" x14ac:dyDescent="0.25">
      <c r="A312" s="9"/>
      <c r="B312" s="16"/>
      <c r="C312" s="58"/>
      <c r="D312" s="22"/>
      <c r="E312" s="45"/>
      <c r="F312" s="60"/>
      <c r="G312" s="40"/>
      <c r="J312" s="24"/>
      <c r="M312" s="24"/>
    </row>
    <row r="313" spans="1:13" s="10" customFormat="1" ht="13.5" customHeight="1" x14ac:dyDescent="0.25">
      <c r="A313" s="7"/>
      <c r="B313" s="14" t="s">
        <v>217</v>
      </c>
      <c r="C313" s="53">
        <f>SUM(C315:C321)</f>
        <v>8465760.2200000007</v>
      </c>
      <c r="D313" s="47" t="s">
        <v>245</v>
      </c>
      <c r="E313" s="45" t="s">
        <v>245</v>
      </c>
      <c r="F313" s="61">
        <f t="shared" ref="F313" si="35">SUM(F315:F321)</f>
        <v>95</v>
      </c>
      <c r="G313" s="61" t="s">
        <v>245</v>
      </c>
      <c r="J313" s="24"/>
      <c r="M313" s="24"/>
    </row>
    <row r="314" spans="1:13" s="10" customFormat="1" ht="13.5" customHeight="1" x14ac:dyDescent="0.25">
      <c r="A314" s="9"/>
      <c r="B314" s="16"/>
      <c r="C314" s="58"/>
      <c r="D314" s="22"/>
      <c r="E314" s="45"/>
      <c r="F314" s="64"/>
      <c r="G314" s="40"/>
      <c r="J314" s="24"/>
      <c r="M314" s="24"/>
    </row>
    <row r="315" spans="1:13" s="8" customFormat="1" ht="13.5" customHeight="1" x14ac:dyDescent="0.25">
      <c r="A315" s="11">
        <v>69</v>
      </c>
      <c r="B315" s="15" t="s">
        <v>218</v>
      </c>
      <c r="C315" s="55">
        <v>899974.67</v>
      </c>
      <c r="D315" s="22">
        <v>17028</v>
      </c>
      <c r="E315" s="46">
        <f t="shared" si="30"/>
        <v>53</v>
      </c>
      <c r="F315" s="9">
        <v>16</v>
      </c>
      <c r="G315" s="40">
        <v>529</v>
      </c>
      <c r="M315" s="23"/>
    </row>
    <row r="316" spans="1:13" s="24" customFormat="1" ht="13.5" customHeight="1" x14ac:dyDescent="0.25">
      <c r="A316" s="11">
        <v>167</v>
      </c>
      <c r="B316" s="15" t="s">
        <v>219</v>
      </c>
      <c r="C316" s="55">
        <v>3510016.43</v>
      </c>
      <c r="D316" s="22" t="s">
        <v>245</v>
      </c>
      <c r="E316" s="46" t="s">
        <v>245</v>
      </c>
      <c r="F316" s="9">
        <v>26</v>
      </c>
      <c r="G316" s="40" t="s">
        <v>245</v>
      </c>
      <c r="H316" s="10"/>
      <c r="I316" s="10"/>
      <c r="K316" s="10"/>
      <c r="L316" s="10"/>
    </row>
    <row r="317" spans="1:13" s="10" customFormat="1" ht="13.5" customHeight="1" x14ac:dyDescent="0.25">
      <c r="A317" s="11">
        <v>202</v>
      </c>
      <c r="B317" s="15" t="s">
        <v>221</v>
      </c>
      <c r="C317" s="55">
        <v>374217.54</v>
      </c>
      <c r="D317" s="22">
        <v>7234</v>
      </c>
      <c r="E317" s="46">
        <f t="shared" si="30"/>
        <v>52</v>
      </c>
      <c r="F317" s="9">
        <v>10</v>
      </c>
      <c r="G317" s="40">
        <v>400</v>
      </c>
      <c r="M317" s="24"/>
    </row>
    <row r="318" spans="1:13" s="10" customFormat="1" ht="13.5" customHeight="1" x14ac:dyDescent="0.25">
      <c r="A318" s="11">
        <v>248</v>
      </c>
      <c r="B318" s="15" t="s">
        <v>220</v>
      </c>
      <c r="C318" s="55">
        <v>2287969.8199999998</v>
      </c>
      <c r="D318" s="22">
        <v>39717</v>
      </c>
      <c r="E318" s="46">
        <f t="shared" si="30"/>
        <v>58</v>
      </c>
      <c r="F318" s="9">
        <v>11</v>
      </c>
      <c r="G318" s="40">
        <v>404</v>
      </c>
    </row>
    <row r="319" spans="1:13" s="10" customFormat="1" ht="13.5" customHeight="1" x14ac:dyDescent="0.25">
      <c r="A319" s="11">
        <v>259</v>
      </c>
      <c r="B319" s="15" t="s">
        <v>222</v>
      </c>
      <c r="C319" s="55">
        <v>254728.07</v>
      </c>
      <c r="D319" s="22">
        <v>7955</v>
      </c>
      <c r="E319" s="46">
        <f t="shared" si="30"/>
        <v>32</v>
      </c>
      <c r="F319" s="9">
        <v>12</v>
      </c>
      <c r="G319" s="40">
        <v>292</v>
      </c>
      <c r="M319" s="24"/>
    </row>
    <row r="320" spans="1:13" s="10" customFormat="1" ht="13.5" customHeight="1" x14ac:dyDescent="0.25">
      <c r="A320" s="11">
        <v>278</v>
      </c>
      <c r="B320" s="15" t="s">
        <v>223</v>
      </c>
      <c r="C320" s="55">
        <v>475271.89</v>
      </c>
      <c r="D320" s="22">
        <v>10358</v>
      </c>
      <c r="E320" s="46">
        <f t="shared" si="30"/>
        <v>46</v>
      </c>
      <c r="F320" s="9">
        <v>10</v>
      </c>
      <c r="G320" s="40">
        <v>310</v>
      </c>
      <c r="J320" s="24"/>
      <c r="M320" s="24"/>
    </row>
    <row r="321" spans="1:13" s="10" customFormat="1" ht="13.5" customHeight="1" x14ac:dyDescent="0.25">
      <c r="A321" s="11">
        <v>281</v>
      </c>
      <c r="B321" s="15" t="s">
        <v>224</v>
      </c>
      <c r="C321" s="55">
        <v>663581.80000000005</v>
      </c>
      <c r="D321" s="22">
        <v>16317</v>
      </c>
      <c r="E321" s="46">
        <f t="shared" si="30"/>
        <v>41</v>
      </c>
      <c r="F321" s="9">
        <v>10</v>
      </c>
      <c r="G321" s="40">
        <v>436</v>
      </c>
      <c r="M321" s="24"/>
    </row>
    <row r="322" spans="1:13" s="10" customFormat="1" ht="13.5" customHeight="1" x14ac:dyDescent="0.25">
      <c r="A322" s="49" t="s">
        <v>238</v>
      </c>
      <c r="B322" s="50"/>
      <c r="C322" s="51"/>
      <c r="D322" s="66"/>
      <c r="E322" s="52"/>
      <c r="F322" s="51"/>
      <c r="G322" s="51"/>
      <c r="M322" s="24"/>
    </row>
    <row r="323" spans="1:13" s="10" customFormat="1" ht="13.5" customHeight="1" x14ac:dyDescent="0.25">
      <c r="A323" s="25" t="s">
        <v>246</v>
      </c>
      <c r="B323" s="12"/>
      <c r="C323" s="40"/>
      <c r="D323" s="48"/>
      <c r="E323" s="21"/>
      <c r="F323" s="9"/>
      <c r="G323" s="39"/>
      <c r="M323" s="24"/>
    </row>
    <row r="324" spans="1:13" s="10" customFormat="1" ht="13.5" customHeight="1" x14ac:dyDescent="0.25">
      <c r="A324" s="26"/>
      <c r="B324" s="26"/>
      <c r="C324" s="40"/>
      <c r="D324" s="48"/>
      <c r="E324" s="26"/>
      <c r="F324" s="9"/>
      <c r="G324" s="9"/>
      <c r="J324" s="24"/>
      <c r="M324" s="24"/>
    </row>
    <row r="325" spans="1:13" s="10" customFormat="1" ht="13.5" customHeight="1" x14ac:dyDescent="0.25">
      <c r="A325" s="9"/>
      <c r="B325" s="24"/>
      <c r="C325" s="40"/>
      <c r="D325" s="67"/>
      <c r="E325" s="20"/>
      <c r="F325" s="39"/>
      <c r="G325" s="39"/>
      <c r="I325" s="24"/>
      <c r="J325" s="24"/>
      <c r="M325" s="24"/>
    </row>
    <row r="326" spans="1:13" s="10" customFormat="1" ht="13.5" customHeight="1" x14ac:dyDescent="0.25">
      <c r="A326" s="9"/>
      <c r="B326" s="24"/>
      <c r="C326" s="40"/>
      <c r="D326" s="67"/>
      <c r="E326" s="20"/>
      <c r="F326" s="39"/>
      <c r="G326" s="39"/>
      <c r="I326" s="24"/>
      <c r="J326" s="24"/>
      <c r="M326" s="24"/>
    </row>
    <row r="327" spans="1:13" s="10" customFormat="1" ht="13.5" customHeight="1" x14ac:dyDescent="0.25">
      <c r="A327" s="9"/>
      <c r="B327" s="24"/>
      <c r="C327" s="39"/>
      <c r="D327" s="67"/>
      <c r="E327" s="20"/>
      <c r="F327" s="39"/>
      <c r="G327" s="39"/>
    </row>
    <row r="328" spans="1:13" s="10" customFormat="1" ht="13.5" customHeight="1" x14ac:dyDescent="0.25">
      <c r="A328" s="9"/>
      <c r="B328" s="24"/>
      <c r="C328" s="39"/>
      <c r="D328" s="67"/>
      <c r="E328" s="20"/>
      <c r="F328" s="39"/>
      <c r="G328" s="39"/>
    </row>
    <row r="329" spans="1:13" s="10" customFormat="1" ht="13.5" customHeight="1" x14ac:dyDescent="0.25">
      <c r="A329" s="9"/>
      <c r="B329" s="24"/>
      <c r="C329" s="44"/>
      <c r="D329" s="67"/>
      <c r="E329" s="20"/>
      <c r="F329" s="39"/>
      <c r="G329" s="39"/>
    </row>
    <row r="330" spans="1:13" s="10" customFormat="1" ht="13.5" customHeight="1" x14ac:dyDescent="0.25">
      <c r="A330" s="9"/>
      <c r="B330" s="24"/>
      <c r="C330" s="44"/>
      <c r="D330" s="67"/>
      <c r="E330" s="20"/>
      <c r="F330" s="39"/>
      <c r="G330" s="39"/>
    </row>
    <row r="331" spans="1:13" s="10" customFormat="1" ht="13.5" customHeight="1" x14ac:dyDescent="0.25">
      <c r="A331" s="9"/>
      <c r="B331" s="24"/>
      <c r="C331" s="44"/>
      <c r="D331" s="67"/>
      <c r="E331" s="20"/>
      <c r="F331" s="39"/>
      <c r="G331" s="39"/>
    </row>
    <row r="332" spans="1:13" s="10" customFormat="1" ht="13.5" customHeight="1" x14ac:dyDescent="0.25">
      <c r="A332" s="9"/>
      <c r="B332" s="24"/>
      <c r="C332" s="44"/>
      <c r="D332" s="67"/>
      <c r="E332" s="20"/>
      <c r="F332" s="39"/>
      <c r="G332" s="39"/>
    </row>
    <row r="333" spans="1:13" s="10" customFormat="1" ht="13.5" customHeight="1" x14ac:dyDescent="0.25">
      <c r="A333" s="9"/>
      <c r="B333" s="24"/>
      <c r="C333" s="44"/>
      <c r="D333" s="67"/>
      <c r="E333" s="20"/>
      <c r="F333" s="39"/>
      <c r="G333" s="39"/>
    </row>
    <row r="334" spans="1:13" s="10" customFormat="1" ht="13.5" customHeight="1" x14ac:dyDescent="0.25">
      <c r="A334" s="9"/>
      <c r="B334" s="24"/>
      <c r="C334" s="44"/>
      <c r="D334" s="67"/>
      <c r="E334" s="20"/>
      <c r="F334" s="39"/>
      <c r="G334" s="39"/>
    </row>
    <row r="335" spans="1:13" s="10" customFormat="1" ht="13.5" customHeight="1" x14ac:dyDescent="0.25">
      <c r="A335" s="9"/>
      <c r="B335" s="24"/>
      <c r="C335" s="44"/>
      <c r="D335" s="67"/>
      <c r="E335" s="20"/>
      <c r="F335" s="39"/>
      <c r="G335" s="39"/>
    </row>
    <row r="336" spans="1:13" s="10" customFormat="1" ht="13.5" customHeight="1" x14ac:dyDescent="0.25">
      <c r="A336" s="9"/>
      <c r="C336" s="44"/>
      <c r="D336" s="67"/>
      <c r="E336" s="20"/>
      <c r="F336" s="39"/>
      <c r="G336" s="39"/>
    </row>
    <row r="337" spans="1:7" s="10" customFormat="1" ht="13.5" customHeight="1" x14ac:dyDescent="0.25">
      <c r="A337" s="9"/>
      <c r="B337" s="24"/>
      <c r="C337" s="44"/>
      <c r="D337" s="67"/>
      <c r="E337" s="20"/>
      <c r="F337" s="39"/>
      <c r="G337" s="39"/>
    </row>
    <row r="338" spans="1:7" s="10" customFormat="1" ht="13.5" customHeight="1" x14ac:dyDescent="0.25">
      <c r="A338" s="9"/>
      <c r="C338" s="44"/>
      <c r="D338" s="67"/>
      <c r="E338" s="20"/>
      <c r="F338" s="39"/>
      <c r="G338" s="39"/>
    </row>
    <row r="339" spans="1:7" s="10" customFormat="1" ht="13.5" customHeight="1" x14ac:dyDescent="0.25">
      <c r="A339" s="9"/>
      <c r="B339" s="24"/>
      <c r="C339" s="44"/>
      <c r="D339" s="67"/>
      <c r="E339" s="20"/>
      <c r="F339" s="39"/>
      <c r="G339" s="39"/>
    </row>
    <row r="340" spans="1:7" s="10" customFormat="1" ht="13.5" customHeight="1" x14ac:dyDescent="0.25">
      <c r="A340" s="9"/>
      <c r="B340" s="24"/>
      <c r="C340" s="44"/>
      <c r="D340" s="67"/>
      <c r="E340" s="20"/>
      <c r="F340" s="39"/>
      <c r="G340" s="39"/>
    </row>
    <row r="341" spans="1:7" s="10" customFormat="1" ht="13.5" customHeight="1" x14ac:dyDescent="0.25">
      <c r="A341" s="9"/>
      <c r="B341" s="24"/>
      <c r="C341" s="44"/>
      <c r="D341" s="67"/>
      <c r="E341" s="20"/>
      <c r="F341" s="39"/>
      <c r="G341" s="39"/>
    </row>
    <row r="342" spans="1:7" s="10" customFormat="1" ht="13.5" customHeight="1" x14ac:dyDescent="0.25">
      <c r="A342" s="9"/>
      <c r="B342" s="24"/>
      <c r="C342" s="44"/>
      <c r="D342" s="67"/>
      <c r="E342" s="20"/>
      <c r="F342" s="39"/>
      <c r="G342" s="39"/>
    </row>
    <row r="343" spans="1:7" s="10" customFormat="1" ht="13.5" customHeight="1" x14ac:dyDescent="0.25">
      <c r="A343" s="9"/>
      <c r="B343" s="24"/>
      <c r="C343" s="44"/>
      <c r="D343" s="67"/>
      <c r="E343" s="20"/>
      <c r="F343" s="39"/>
      <c r="G343" s="39"/>
    </row>
    <row r="344" spans="1:7" s="10" customFormat="1" ht="13.5" customHeight="1" x14ac:dyDescent="0.25">
      <c r="A344" s="9"/>
      <c r="B344" s="24"/>
      <c r="C344" s="44"/>
      <c r="D344" s="67"/>
      <c r="E344" s="20"/>
      <c r="F344" s="39"/>
      <c r="G344" s="39"/>
    </row>
    <row r="345" spans="1:7" s="10" customFormat="1" ht="13.5" customHeight="1" x14ac:dyDescent="0.25">
      <c r="A345" s="9"/>
      <c r="B345" s="24"/>
      <c r="C345" s="44"/>
      <c r="D345" s="67"/>
      <c r="E345" s="20"/>
      <c r="F345" s="39"/>
      <c r="G345" s="39"/>
    </row>
    <row r="346" spans="1:7" s="10" customFormat="1" ht="13.5" customHeight="1" x14ac:dyDescent="0.25">
      <c r="A346" s="9"/>
      <c r="B346" s="24"/>
      <c r="C346" s="44"/>
      <c r="D346" s="67"/>
      <c r="E346" s="20"/>
      <c r="F346" s="39"/>
      <c r="G346" s="39"/>
    </row>
    <row r="347" spans="1:7" s="10" customFormat="1" ht="13.5" customHeight="1" x14ac:dyDescent="0.25">
      <c r="A347" s="9"/>
      <c r="C347" s="44"/>
      <c r="D347" s="67"/>
      <c r="E347" s="20"/>
      <c r="F347" s="39"/>
      <c r="G347" s="39"/>
    </row>
    <row r="348" spans="1:7" s="10" customFormat="1" ht="13.5" customHeight="1" x14ac:dyDescent="0.25">
      <c r="A348" s="9"/>
      <c r="B348" s="24"/>
      <c r="C348" s="44"/>
      <c r="D348" s="67"/>
      <c r="E348" s="20"/>
      <c r="F348" s="39"/>
      <c r="G348" s="39"/>
    </row>
    <row r="349" spans="1:7" s="10" customFormat="1" ht="13.5" customHeight="1" x14ac:dyDescent="0.25">
      <c r="A349" s="9"/>
      <c r="C349" s="44"/>
      <c r="D349" s="67"/>
      <c r="E349" s="20"/>
      <c r="F349" s="39"/>
      <c r="G349" s="39"/>
    </row>
    <row r="350" spans="1:7" s="10" customFormat="1" ht="13.5" customHeight="1" x14ac:dyDescent="0.25">
      <c r="A350" s="9"/>
      <c r="B350" s="24"/>
      <c r="C350" s="44"/>
      <c r="D350" s="67"/>
      <c r="E350" s="20"/>
      <c r="F350" s="39"/>
      <c r="G350" s="39"/>
    </row>
    <row r="351" spans="1:7" s="10" customFormat="1" ht="13.5" customHeight="1" x14ac:dyDescent="0.25">
      <c r="A351" s="9"/>
      <c r="B351" s="24"/>
      <c r="C351" s="44"/>
      <c r="D351" s="67"/>
      <c r="E351" s="20"/>
      <c r="F351" s="39"/>
      <c r="G351" s="39"/>
    </row>
    <row r="352" spans="1:7" s="10" customFormat="1" ht="13.5" customHeight="1" x14ac:dyDescent="0.25">
      <c r="A352" s="9"/>
      <c r="B352" s="24"/>
      <c r="C352" s="44"/>
      <c r="D352" s="67"/>
      <c r="E352" s="20"/>
      <c r="F352" s="39"/>
      <c r="G352" s="39"/>
    </row>
    <row r="353" spans="1:7" s="10" customFormat="1" ht="13.5" customHeight="1" x14ac:dyDescent="0.25">
      <c r="A353" s="9"/>
      <c r="B353" s="24"/>
      <c r="C353" s="44"/>
      <c r="D353" s="67"/>
      <c r="E353" s="20"/>
      <c r="F353" s="39"/>
      <c r="G353" s="39"/>
    </row>
    <row r="354" spans="1:7" s="10" customFormat="1" ht="13.5" customHeight="1" x14ac:dyDescent="0.25">
      <c r="A354" s="9"/>
      <c r="B354" s="24"/>
      <c r="C354" s="44"/>
      <c r="D354" s="67"/>
      <c r="E354" s="20"/>
      <c r="F354" s="39"/>
      <c r="G354" s="39"/>
    </row>
    <row r="355" spans="1:7" s="10" customFormat="1" ht="13.5" customHeight="1" x14ac:dyDescent="0.25">
      <c r="A355" s="9"/>
      <c r="B355" s="24"/>
      <c r="C355" s="44"/>
      <c r="D355" s="67"/>
      <c r="E355" s="20"/>
      <c r="F355" s="39"/>
      <c r="G355" s="39"/>
    </row>
    <row r="356" spans="1:7" s="10" customFormat="1" ht="13.5" customHeight="1" x14ac:dyDescent="0.25">
      <c r="A356" s="9"/>
      <c r="B356" s="24"/>
      <c r="C356" s="44"/>
      <c r="D356" s="67"/>
      <c r="E356" s="20"/>
      <c r="F356" s="39"/>
      <c r="G356" s="39"/>
    </row>
    <row r="357" spans="1:7" s="10" customFormat="1" ht="13.5" customHeight="1" x14ac:dyDescent="0.25">
      <c r="A357" s="9"/>
      <c r="B357" s="24"/>
      <c r="C357" s="44"/>
      <c r="D357" s="67"/>
      <c r="E357" s="20"/>
      <c r="F357" s="39"/>
      <c r="G357" s="39"/>
    </row>
    <row r="358" spans="1:7" s="10" customFormat="1" ht="13.5" customHeight="1" x14ac:dyDescent="0.25">
      <c r="A358" s="9"/>
      <c r="C358" s="44"/>
      <c r="D358" s="22"/>
      <c r="E358" s="17"/>
      <c r="F358" s="39"/>
      <c r="G358" s="39"/>
    </row>
    <row r="359" spans="1:7" s="10" customFormat="1" ht="13.5" customHeight="1" x14ac:dyDescent="0.25">
      <c r="A359" s="9"/>
      <c r="B359" s="24"/>
      <c r="C359" s="44"/>
      <c r="D359" s="67"/>
      <c r="E359" s="20"/>
      <c r="F359" s="39"/>
      <c r="G359" s="39"/>
    </row>
    <row r="360" spans="1:7" s="10" customFormat="1" ht="13.5" customHeight="1" x14ac:dyDescent="0.25">
      <c r="A360" s="9"/>
      <c r="C360" s="44"/>
      <c r="D360" s="22"/>
      <c r="E360" s="17"/>
      <c r="F360" s="39"/>
      <c r="G360" s="39"/>
    </row>
    <row r="361" spans="1:7" s="10" customFormat="1" ht="13.5" customHeight="1" x14ac:dyDescent="0.25">
      <c r="A361" s="9"/>
      <c r="B361" s="24"/>
      <c r="C361" s="44"/>
      <c r="D361" s="67"/>
      <c r="E361" s="20"/>
      <c r="F361" s="39"/>
      <c r="G361" s="39"/>
    </row>
    <row r="362" spans="1:7" s="10" customFormat="1" ht="13.5" customHeight="1" x14ac:dyDescent="0.25">
      <c r="A362" s="9"/>
      <c r="B362" s="24"/>
      <c r="C362" s="44"/>
      <c r="D362" s="67"/>
      <c r="E362" s="20"/>
      <c r="F362" s="39"/>
      <c r="G362" s="39"/>
    </row>
    <row r="363" spans="1:7" s="10" customFormat="1" ht="13.5" customHeight="1" x14ac:dyDescent="0.25">
      <c r="A363" s="9"/>
      <c r="B363" s="24"/>
      <c r="C363" s="44"/>
      <c r="D363" s="67"/>
      <c r="E363" s="20"/>
      <c r="F363" s="39"/>
      <c r="G363" s="39"/>
    </row>
    <row r="364" spans="1:7" s="10" customFormat="1" ht="13.5" customHeight="1" x14ac:dyDescent="0.25">
      <c r="A364" s="9"/>
      <c r="B364" s="24"/>
      <c r="C364" s="44"/>
      <c r="D364" s="67"/>
      <c r="E364" s="20"/>
      <c r="F364" s="39"/>
      <c r="G364" s="39"/>
    </row>
    <row r="365" spans="1:7" s="10" customFormat="1" ht="13.5" customHeight="1" x14ac:dyDescent="0.25">
      <c r="A365" s="9"/>
      <c r="B365" s="24"/>
      <c r="C365" s="44"/>
      <c r="D365" s="67"/>
      <c r="E365" s="20"/>
      <c r="F365" s="39"/>
      <c r="G365" s="39"/>
    </row>
    <row r="366" spans="1:7" s="10" customFormat="1" ht="13.5" customHeight="1" x14ac:dyDescent="0.25">
      <c r="A366" s="9"/>
      <c r="B366" s="24"/>
      <c r="C366" s="44"/>
      <c r="D366" s="67"/>
      <c r="E366" s="20"/>
      <c r="F366" s="39"/>
      <c r="G366" s="39"/>
    </row>
    <row r="367" spans="1:7" s="10" customFormat="1" ht="13.5" customHeight="1" x14ac:dyDescent="0.25">
      <c r="A367" s="9"/>
      <c r="C367" s="44"/>
      <c r="D367" s="22"/>
      <c r="E367" s="17"/>
      <c r="F367" s="39"/>
      <c r="G367" s="39"/>
    </row>
    <row r="368" spans="1:7" s="10" customFormat="1" ht="13.5" customHeight="1" x14ac:dyDescent="0.25">
      <c r="A368" s="9"/>
      <c r="C368" s="44"/>
      <c r="D368" s="22"/>
      <c r="E368" s="17"/>
      <c r="F368" s="39"/>
      <c r="G368" s="39"/>
    </row>
    <row r="369" spans="1:7" s="10" customFormat="1" ht="13.5" customHeight="1" x14ac:dyDescent="0.25">
      <c r="A369" s="9"/>
      <c r="B369" s="24"/>
      <c r="C369" s="44"/>
      <c r="D369" s="67"/>
      <c r="E369" s="20"/>
      <c r="F369" s="39"/>
      <c r="G369" s="39"/>
    </row>
    <row r="370" spans="1:7" s="10" customFormat="1" ht="13.5" customHeight="1" x14ac:dyDescent="0.25">
      <c r="A370" s="9"/>
      <c r="B370" s="24"/>
      <c r="C370" s="44"/>
      <c r="D370" s="67"/>
      <c r="E370" s="20"/>
      <c r="F370" s="39"/>
      <c r="G370" s="39"/>
    </row>
    <row r="371" spans="1:7" s="10" customFormat="1" ht="13.5" customHeight="1" x14ac:dyDescent="0.25">
      <c r="A371" s="9"/>
      <c r="C371" s="44"/>
      <c r="D371" s="22"/>
      <c r="E371" s="17"/>
      <c r="F371" s="39"/>
      <c r="G371" s="39"/>
    </row>
    <row r="372" spans="1:7" s="10" customFormat="1" ht="13.5" customHeight="1" x14ac:dyDescent="0.25">
      <c r="A372" s="9"/>
      <c r="B372" s="24"/>
      <c r="C372" s="44"/>
      <c r="D372" s="67"/>
      <c r="E372" s="20"/>
      <c r="F372" s="39"/>
      <c r="G372" s="39"/>
    </row>
    <row r="373" spans="1:7" s="10" customFormat="1" ht="13.5" customHeight="1" x14ac:dyDescent="0.25">
      <c r="A373" s="9"/>
      <c r="C373" s="44"/>
      <c r="D373" s="22"/>
      <c r="E373" s="17"/>
      <c r="F373" s="39"/>
      <c r="G373" s="39"/>
    </row>
    <row r="374" spans="1:7" s="10" customFormat="1" ht="13.5" customHeight="1" x14ac:dyDescent="0.25">
      <c r="A374" s="9"/>
      <c r="B374" s="24"/>
      <c r="C374" s="44"/>
      <c r="D374" s="67"/>
      <c r="E374" s="20"/>
      <c r="F374" s="39"/>
      <c r="G374" s="39"/>
    </row>
    <row r="375" spans="1:7" s="10" customFormat="1" ht="13.5" customHeight="1" x14ac:dyDescent="0.25">
      <c r="A375" s="9"/>
      <c r="B375" s="24"/>
      <c r="C375" s="44"/>
      <c r="D375" s="67"/>
      <c r="E375" s="20"/>
      <c r="F375" s="39"/>
      <c r="G375" s="39"/>
    </row>
    <row r="376" spans="1:7" s="10" customFormat="1" ht="13.5" customHeight="1" x14ac:dyDescent="0.25">
      <c r="A376" s="9"/>
      <c r="B376" s="24"/>
      <c r="C376" s="44"/>
      <c r="D376" s="67"/>
      <c r="E376" s="20"/>
      <c r="F376" s="39"/>
      <c r="G376" s="39"/>
    </row>
    <row r="377" spans="1:7" s="10" customFormat="1" ht="13.5" customHeight="1" x14ac:dyDescent="0.25">
      <c r="A377" s="9"/>
      <c r="B377" s="24"/>
      <c r="C377" s="44"/>
      <c r="D377" s="67"/>
      <c r="E377" s="20"/>
      <c r="F377" s="39"/>
      <c r="G377" s="39"/>
    </row>
    <row r="378" spans="1:7" s="10" customFormat="1" ht="13.5" customHeight="1" x14ac:dyDescent="0.25">
      <c r="A378" s="9"/>
      <c r="B378" s="24"/>
      <c r="C378" s="44"/>
      <c r="D378" s="67"/>
      <c r="E378" s="20"/>
      <c r="F378" s="39"/>
      <c r="G378" s="39"/>
    </row>
    <row r="379" spans="1:7" s="10" customFormat="1" ht="13.5" customHeight="1" x14ac:dyDescent="0.25">
      <c r="A379" s="9"/>
      <c r="B379" s="24"/>
      <c r="C379" s="44"/>
      <c r="D379" s="67"/>
      <c r="E379" s="20"/>
      <c r="F379" s="39"/>
      <c r="G379" s="39"/>
    </row>
    <row r="380" spans="1:7" s="10" customFormat="1" ht="13.5" customHeight="1" x14ac:dyDescent="0.25">
      <c r="A380" s="9"/>
      <c r="B380" s="24"/>
      <c r="C380" s="44"/>
      <c r="D380" s="67"/>
      <c r="E380" s="20"/>
      <c r="F380" s="39"/>
      <c r="G380" s="39"/>
    </row>
    <row r="381" spans="1:7" s="10" customFormat="1" ht="13.5" customHeight="1" x14ac:dyDescent="0.25">
      <c r="A381" s="9"/>
      <c r="B381" s="24"/>
      <c r="C381" s="44"/>
      <c r="D381" s="67"/>
      <c r="E381" s="20"/>
      <c r="F381" s="39"/>
      <c r="G381" s="39"/>
    </row>
    <row r="382" spans="1:7" s="10" customFormat="1" ht="13.5" customHeight="1" x14ac:dyDescent="0.25">
      <c r="A382" s="9"/>
      <c r="B382" s="24"/>
      <c r="C382" s="44"/>
      <c r="D382" s="67"/>
      <c r="E382" s="20"/>
      <c r="F382" s="39"/>
      <c r="G382" s="39"/>
    </row>
    <row r="383" spans="1:7" s="10" customFormat="1" ht="13.5" customHeight="1" x14ac:dyDescent="0.25">
      <c r="A383" s="9"/>
      <c r="B383" s="24"/>
      <c r="C383" s="44"/>
      <c r="D383" s="67"/>
      <c r="E383" s="20"/>
      <c r="F383" s="39"/>
      <c r="G383" s="39"/>
    </row>
    <row r="384" spans="1:7" s="10" customFormat="1" ht="13.5" customHeight="1" x14ac:dyDescent="0.25">
      <c r="A384" s="9"/>
      <c r="B384" s="24"/>
      <c r="C384" s="44"/>
      <c r="D384" s="67"/>
      <c r="E384" s="20"/>
      <c r="F384" s="39"/>
      <c r="G384" s="39"/>
    </row>
    <row r="385" spans="1:7" s="10" customFormat="1" ht="13.5" customHeight="1" x14ac:dyDescent="0.25">
      <c r="A385" s="9"/>
      <c r="B385" s="24"/>
      <c r="C385" s="44"/>
      <c r="D385" s="67"/>
      <c r="E385" s="20"/>
      <c r="F385" s="39"/>
      <c r="G385" s="39"/>
    </row>
    <row r="386" spans="1:7" s="10" customFormat="1" ht="13.5" customHeight="1" x14ac:dyDescent="0.25">
      <c r="A386" s="9"/>
      <c r="B386" s="24"/>
      <c r="C386" s="44"/>
      <c r="D386" s="67"/>
      <c r="E386" s="20"/>
      <c r="F386" s="39"/>
      <c r="G386" s="39"/>
    </row>
    <row r="387" spans="1:7" s="10" customFormat="1" ht="13.5" customHeight="1" x14ac:dyDescent="0.25">
      <c r="A387" s="9"/>
      <c r="C387" s="44"/>
      <c r="D387" s="22"/>
      <c r="E387" s="17"/>
      <c r="F387" s="39"/>
      <c r="G387" s="39"/>
    </row>
    <row r="388" spans="1:7" s="10" customFormat="1" ht="13.5" customHeight="1" x14ac:dyDescent="0.25">
      <c r="A388" s="9"/>
      <c r="B388" s="24"/>
      <c r="C388" s="44"/>
      <c r="D388" s="67"/>
      <c r="E388" s="20"/>
      <c r="F388" s="39"/>
      <c r="G388" s="39"/>
    </row>
    <row r="389" spans="1:7" s="10" customFormat="1" ht="13.5" customHeight="1" x14ac:dyDescent="0.25">
      <c r="A389" s="9"/>
      <c r="C389" s="44"/>
      <c r="D389" s="22"/>
      <c r="E389" s="17"/>
      <c r="F389" s="39"/>
      <c r="G389" s="39"/>
    </row>
    <row r="390" spans="1:7" s="10" customFormat="1" ht="13.5" customHeight="1" x14ac:dyDescent="0.25">
      <c r="A390" s="9"/>
      <c r="B390" s="24"/>
      <c r="C390" s="44"/>
      <c r="D390" s="67"/>
      <c r="E390" s="20"/>
      <c r="F390" s="39"/>
      <c r="G390" s="39"/>
    </row>
    <row r="391" spans="1:7" s="10" customFormat="1" ht="13.5" customHeight="1" x14ac:dyDescent="0.25">
      <c r="A391" s="9"/>
      <c r="B391" s="24"/>
      <c r="C391" s="44"/>
      <c r="D391" s="67"/>
      <c r="E391" s="20"/>
      <c r="F391" s="39"/>
      <c r="G391" s="40"/>
    </row>
    <row r="392" spans="1:7" s="10" customFormat="1" ht="13.5" customHeight="1" x14ac:dyDescent="0.25">
      <c r="A392" s="9"/>
      <c r="B392" s="24"/>
      <c r="C392" s="44"/>
      <c r="D392" s="67"/>
      <c r="E392" s="20"/>
      <c r="F392" s="39"/>
      <c r="G392" s="40"/>
    </row>
    <row r="393" spans="1:7" s="10" customFormat="1" ht="13.5" customHeight="1" x14ac:dyDescent="0.25">
      <c r="A393" s="9"/>
      <c r="B393" s="24"/>
      <c r="C393" s="44"/>
      <c r="D393" s="67"/>
      <c r="E393" s="20"/>
      <c r="F393" s="39"/>
      <c r="G393" s="40"/>
    </row>
    <row r="394" spans="1:7" s="10" customFormat="1" ht="13.5" customHeight="1" x14ac:dyDescent="0.25">
      <c r="A394" s="9"/>
      <c r="B394" s="24"/>
      <c r="C394" s="44"/>
      <c r="D394" s="67"/>
      <c r="E394" s="20"/>
      <c r="F394" s="39"/>
      <c r="G394" s="40"/>
    </row>
    <row r="395" spans="1:7" s="10" customFormat="1" ht="13.5" customHeight="1" x14ac:dyDescent="0.25">
      <c r="A395" s="9"/>
      <c r="C395" s="44"/>
      <c r="D395" s="22"/>
      <c r="E395" s="17"/>
      <c r="F395" s="40"/>
      <c r="G395" s="40"/>
    </row>
    <row r="396" spans="1:7" s="10" customFormat="1" ht="13.5" customHeight="1" x14ac:dyDescent="0.25">
      <c r="A396" s="9"/>
      <c r="B396" s="24"/>
      <c r="C396" s="44"/>
      <c r="D396" s="67"/>
      <c r="E396" s="20"/>
      <c r="F396" s="39"/>
      <c r="G396" s="40"/>
    </row>
    <row r="397" spans="1:7" s="10" customFormat="1" ht="13.5" customHeight="1" x14ac:dyDescent="0.25">
      <c r="A397" s="9"/>
      <c r="C397" s="44"/>
      <c r="D397" s="22"/>
      <c r="E397" s="17"/>
      <c r="F397" s="40"/>
      <c r="G397" s="40"/>
    </row>
    <row r="398" spans="1:7" s="10" customFormat="1" ht="13.5" customHeight="1" x14ac:dyDescent="0.25">
      <c r="A398" s="9"/>
      <c r="B398" s="24"/>
      <c r="C398" s="44"/>
      <c r="D398" s="67"/>
      <c r="E398" s="20"/>
      <c r="F398" s="39"/>
      <c r="G398" s="40"/>
    </row>
    <row r="399" spans="1:7" s="10" customFormat="1" ht="13.5" customHeight="1" x14ac:dyDescent="0.25">
      <c r="A399" s="9"/>
      <c r="B399" s="24"/>
      <c r="C399" s="44"/>
      <c r="D399" s="67"/>
      <c r="E399" s="20"/>
      <c r="F399" s="39"/>
      <c r="G399" s="40"/>
    </row>
    <row r="400" spans="1:7" s="10" customFormat="1" ht="13.5" customHeight="1" x14ac:dyDescent="0.25">
      <c r="A400" s="9"/>
      <c r="B400" s="24"/>
      <c r="C400" s="44"/>
      <c r="D400" s="67"/>
      <c r="E400" s="20"/>
      <c r="F400" s="39"/>
      <c r="G400" s="40"/>
    </row>
    <row r="401" spans="1:246" s="10" customFormat="1" ht="13.5" customHeight="1" x14ac:dyDescent="0.25">
      <c r="A401" s="9"/>
      <c r="B401" s="24"/>
      <c r="C401" s="44"/>
      <c r="D401" s="67"/>
      <c r="E401" s="20"/>
      <c r="F401" s="39"/>
      <c r="G401" s="40"/>
    </row>
    <row r="402" spans="1:246" s="10" customFormat="1" ht="13.5" customHeight="1" x14ac:dyDescent="0.25">
      <c r="A402" s="9"/>
      <c r="B402" s="24"/>
      <c r="C402" s="44"/>
      <c r="D402" s="67"/>
      <c r="E402" s="20"/>
      <c r="F402" s="39"/>
      <c r="G402" s="40"/>
    </row>
    <row r="403" spans="1:246" s="10" customFormat="1" ht="13.5" customHeight="1" x14ac:dyDescent="0.25">
      <c r="A403" s="9"/>
      <c r="C403" s="44"/>
      <c r="D403" s="22"/>
      <c r="E403" s="17"/>
      <c r="F403" s="40"/>
      <c r="G403" s="40"/>
    </row>
    <row r="404" spans="1:246" s="10" customFormat="1" ht="13.5" customHeight="1" x14ac:dyDescent="0.25">
      <c r="A404" s="9"/>
      <c r="B404" s="24"/>
      <c r="C404" s="44"/>
      <c r="D404" s="67"/>
      <c r="E404" s="20"/>
      <c r="F404" s="39"/>
      <c r="G404" s="40"/>
    </row>
    <row r="405" spans="1:246" s="10" customFormat="1" ht="13.5" customHeight="1" x14ac:dyDescent="0.25">
      <c r="A405" s="9"/>
      <c r="C405" s="44"/>
      <c r="D405" s="22"/>
      <c r="E405" s="17"/>
      <c r="F405" s="40"/>
      <c r="G405" s="40"/>
    </row>
    <row r="406" spans="1:246" s="10" customFormat="1" ht="13.5" customHeight="1" x14ac:dyDescent="0.25">
      <c r="A406" s="9"/>
      <c r="B406" s="24"/>
      <c r="C406" s="44"/>
      <c r="D406" s="67"/>
      <c r="E406" s="20"/>
      <c r="F406" s="39"/>
      <c r="G406" s="40"/>
    </row>
    <row r="407" spans="1:246" ht="15.75" x14ac:dyDescent="0.25">
      <c r="A407" s="9"/>
      <c r="B407" s="24"/>
      <c r="C407" s="43"/>
      <c r="D407" s="67"/>
      <c r="E407" s="20"/>
      <c r="F407" s="39"/>
      <c r="G407" s="4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</row>
    <row r="408" spans="1:246" ht="15.75" x14ac:dyDescent="0.25">
      <c r="A408" s="9"/>
      <c r="B408" s="24"/>
      <c r="C408" s="43"/>
      <c r="D408" s="67"/>
      <c r="E408" s="20"/>
      <c r="F408" s="39"/>
      <c r="G408" s="4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</row>
    <row r="409" spans="1:246" ht="15.75" x14ac:dyDescent="0.25">
      <c r="A409" s="9"/>
      <c r="B409" s="24"/>
      <c r="C409" s="43"/>
      <c r="D409" s="67"/>
      <c r="E409" s="20"/>
      <c r="F409" s="39"/>
      <c r="G409" s="4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</row>
    <row r="410" spans="1:246" ht="15.75" x14ac:dyDescent="0.25">
      <c r="A410" s="9"/>
      <c r="B410" s="24"/>
      <c r="C410" s="43"/>
      <c r="D410" s="67"/>
      <c r="E410" s="20"/>
      <c r="F410" s="39"/>
      <c r="G410" s="4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</row>
    <row r="411" spans="1:246" ht="15.75" x14ac:dyDescent="0.25">
      <c r="A411" s="9"/>
      <c r="B411" s="24"/>
      <c r="C411" s="43"/>
      <c r="D411" s="67"/>
      <c r="E411" s="20"/>
      <c r="F411" s="39"/>
      <c r="G411" s="4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</row>
    <row r="412" spans="1:246" ht="15.75" x14ac:dyDescent="0.25">
      <c r="A412" s="9"/>
      <c r="B412" s="24"/>
      <c r="C412" s="43"/>
      <c r="D412" s="67"/>
      <c r="E412" s="20"/>
      <c r="F412" s="39"/>
      <c r="G412" s="4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</row>
    <row r="413" spans="1:246" ht="15.75" x14ac:dyDescent="0.25">
      <c r="A413" s="9"/>
      <c r="B413" s="10"/>
      <c r="C413" s="43"/>
      <c r="D413" s="22"/>
      <c r="E413" s="17"/>
      <c r="F413" s="40"/>
      <c r="G413" s="4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</row>
    <row r="414" spans="1:246" ht="15.75" x14ac:dyDescent="0.25">
      <c r="A414" s="9"/>
      <c r="B414" s="10"/>
      <c r="C414" s="43"/>
      <c r="D414" s="22"/>
      <c r="E414" s="17"/>
      <c r="F414" s="40"/>
      <c r="G414" s="4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</row>
    <row r="415" spans="1:246" ht="15.75" x14ac:dyDescent="0.25">
      <c r="A415" s="9"/>
      <c r="B415" s="10"/>
      <c r="C415" s="43"/>
      <c r="D415" s="22"/>
      <c r="E415" s="17"/>
      <c r="F415" s="40"/>
      <c r="G415" s="4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</row>
    <row r="416" spans="1:246" ht="15.75" x14ac:dyDescent="0.25">
      <c r="A416" s="9"/>
      <c r="B416" s="24"/>
      <c r="C416" s="43"/>
      <c r="D416" s="67"/>
      <c r="E416" s="20"/>
      <c r="F416" s="39"/>
      <c r="G416" s="4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</row>
    <row r="417" spans="1:246" ht="15.75" x14ac:dyDescent="0.25">
      <c r="A417" s="9"/>
      <c r="B417" s="10"/>
      <c r="C417" s="43"/>
      <c r="D417" s="22"/>
      <c r="E417" s="17"/>
      <c r="F417" s="40"/>
      <c r="G417" s="4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</row>
    <row r="418" spans="1:246" ht="15.75" x14ac:dyDescent="0.25">
      <c r="A418" s="9"/>
      <c r="B418" s="24"/>
      <c r="C418" s="43"/>
      <c r="D418" s="67"/>
      <c r="E418" s="20"/>
      <c r="F418" s="39"/>
      <c r="G418" s="4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</row>
    <row r="419" spans="1:246" ht="15.75" x14ac:dyDescent="0.25">
      <c r="A419" s="9"/>
      <c r="B419" s="24"/>
      <c r="C419" s="43"/>
      <c r="D419" s="67"/>
      <c r="E419" s="20"/>
      <c r="F419" s="39"/>
      <c r="G419" s="4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</row>
    <row r="420" spans="1:246" ht="15.75" x14ac:dyDescent="0.25">
      <c r="A420" s="9"/>
      <c r="B420" s="24"/>
      <c r="C420" s="43"/>
      <c r="D420" s="67"/>
      <c r="E420" s="20"/>
      <c r="F420" s="39"/>
      <c r="G420" s="4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</row>
    <row r="421" spans="1:246" ht="15.75" x14ac:dyDescent="0.25">
      <c r="A421" s="9"/>
      <c r="B421" s="24"/>
      <c r="C421" s="43"/>
      <c r="D421" s="67"/>
      <c r="E421" s="20"/>
      <c r="F421" s="39"/>
      <c r="G421" s="4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</row>
    <row r="422" spans="1:246" ht="15.75" x14ac:dyDescent="0.25">
      <c r="A422" s="9"/>
      <c r="B422" s="24"/>
      <c r="C422" s="43"/>
      <c r="D422" s="67"/>
      <c r="E422" s="20"/>
      <c r="F422" s="39"/>
      <c r="G422" s="4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</row>
    <row r="423" spans="1:246" ht="15.75" x14ac:dyDescent="0.25">
      <c r="A423" s="9"/>
      <c r="B423" s="24"/>
      <c r="C423" s="43"/>
      <c r="D423" s="67"/>
      <c r="E423" s="27"/>
      <c r="F423" s="39"/>
      <c r="G423" s="4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</row>
    <row r="424" spans="1:246" ht="15.75" x14ac:dyDescent="0.25">
      <c r="A424" s="9"/>
      <c r="B424" s="24"/>
      <c r="C424" s="43"/>
      <c r="D424" s="67"/>
      <c r="E424" s="27"/>
      <c r="F424" s="39"/>
      <c r="G424" s="4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</row>
    <row r="425" spans="1:246" ht="15.75" x14ac:dyDescent="0.25">
      <c r="A425" s="9"/>
      <c r="B425" s="24"/>
      <c r="C425" s="43"/>
      <c r="D425" s="67"/>
      <c r="E425" s="27"/>
      <c r="F425" s="39"/>
      <c r="G425" s="4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</row>
    <row r="426" spans="1:246" ht="15.75" x14ac:dyDescent="0.25">
      <c r="A426" s="9"/>
      <c r="B426" s="24"/>
      <c r="C426" s="43"/>
      <c r="D426" s="67"/>
      <c r="E426" s="27"/>
      <c r="F426" s="39"/>
      <c r="G426" s="4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</row>
    <row r="427" spans="1:246" ht="15.75" x14ac:dyDescent="0.25">
      <c r="A427" s="9"/>
      <c r="B427" s="10"/>
      <c r="C427" s="43"/>
      <c r="D427" s="22"/>
      <c r="E427" s="18"/>
      <c r="F427" s="40"/>
      <c r="G427" s="4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</row>
    <row r="428" spans="1:246" ht="15.75" x14ac:dyDescent="0.25">
      <c r="A428" s="9"/>
      <c r="B428" s="24"/>
      <c r="C428" s="43"/>
      <c r="D428" s="67"/>
      <c r="E428" s="27"/>
      <c r="F428" s="39"/>
      <c r="G428" s="4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</row>
    <row r="429" spans="1:246" ht="15.75" x14ac:dyDescent="0.25">
      <c r="A429" s="9"/>
      <c r="B429" s="10"/>
      <c r="C429" s="43"/>
      <c r="D429" s="22"/>
      <c r="E429" s="18"/>
      <c r="F429" s="40"/>
      <c r="G429" s="4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</row>
    <row r="430" spans="1:246" ht="15.75" x14ac:dyDescent="0.25">
      <c r="A430" s="9"/>
      <c r="B430" s="24"/>
      <c r="C430" s="43"/>
      <c r="D430" s="67"/>
      <c r="E430" s="27"/>
      <c r="F430" s="39"/>
      <c r="G430" s="4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</row>
    <row r="431" spans="1:246" ht="15.75" x14ac:dyDescent="0.25">
      <c r="A431" s="9"/>
      <c r="B431" s="24"/>
      <c r="C431" s="43"/>
      <c r="D431" s="67"/>
      <c r="E431" s="27"/>
      <c r="F431" s="39"/>
      <c r="G431" s="4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</row>
    <row r="432" spans="1:246" ht="15.75" x14ac:dyDescent="0.25">
      <c r="A432" s="9"/>
      <c r="B432" s="24"/>
      <c r="C432" s="43"/>
      <c r="D432" s="67"/>
      <c r="E432" s="27"/>
      <c r="F432" s="39"/>
      <c r="G432" s="4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</row>
    <row r="433" spans="1:246" ht="15.75" x14ac:dyDescent="0.25">
      <c r="A433" s="9"/>
      <c r="B433" s="24"/>
      <c r="C433" s="43"/>
      <c r="D433" s="67"/>
      <c r="E433" s="27"/>
      <c r="F433" s="39"/>
      <c r="G433" s="4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</row>
    <row r="434" spans="1:246" ht="15.75" x14ac:dyDescent="0.25">
      <c r="A434" s="9"/>
      <c r="B434" s="24"/>
      <c r="C434" s="43"/>
      <c r="D434" s="67"/>
      <c r="E434" s="27"/>
      <c r="F434" s="39"/>
      <c r="G434" s="4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</row>
    <row r="435" spans="1:246" ht="15.75" x14ac:dyDescent="0.25">
      <c r="A435" s="9"/>
      <c r="B435" s="24"/>
      <c r="C435" s="43"/>
      <c r="D435" s="67"/>
      <c r="E435" s="27"/>
      <c r="F435" s="39"/>
      <c r="G435" s="4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</row>
    <row r="436" spans="1:246" ht="15.75" x14ac:dyDescent="0.25">
      <c r="A436" s="9"/>
      <c r="B436" s="24"/>
      <c r="C436" s="43"/>
      <c r="D436" s="67"/>
      <c r="E436" s="27"/>
      <c r="F436" s="39"/>
      <c r="G436" s="4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</row>
    <row r="437" spans="1:246" ht="15.75" x14ac:dyDescent="0.25">
      <c r="A437" s="9"/>
      <c r="B437" s="24"/>
      <c r="C437" s="43"/>
      <c r="D437" s="67"/>
      <c r="E437" s="27"/>
      <c r="F437" s="39"/>
      <c r="G437" s="4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</row>
    <row r="438" spans="1:246" ht="15.75" x14ac:dyDescent="0.25">
      <c r="A438" s="9"/>
      <c r="B438" s="24"/>
      <c r="C438" s="43"/>
      <c r="D438" s="67"/>
      <c r="E438" s="27"/>
      <c r="F438" s="39"/>
      <c r="G438" s="4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</row>
    <row r="439" spans="1:246" ht="15.75" x14ac:dyDescent="0.25">
      <c r="A439" s="9"/>
      <c r="B439" s="24"/>
      <c r="C439" s="43"/>
      <c r="D439" s="67"/>
      <c r="E439" s="27"/>
      <c r="F439" s="39"/>
      <c r="G439" s="4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</row>
    <row r="440" spans="1:246" ht="15.75" x14ac:dyDescent="0.25">
      <c r="A440" s="9"/>
      <c r="B440" s="10"/>
      <c r="C440" s="43"/>
      <c r="D440" s="22"/>
      <c r="E440" s="18"/>
      <c r="F440" s="40"/>
      <c r="G440" s="4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</row>
    <row r="441" spans="1:246" ht="15.75" x14ac:dyDescent="0.25">
      <c r="A441" s="9"/>
      <c r="B441" s="24"/>
      <c r="C441" s="43"/>
      <c r="D441" s="67"/>
      <c r="E441" s="27"/>
      <c r="F441" s="39"/>
      <c r="G441" s="4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</row>
    <row r="442" spans="1:246" ht="15.75" x14ac:dyDescent="0.25">
      <c r="A442" s="9"/>
      <c r="B442" s="10"/>
      <c r="C442" s="43"/>
      <c r="D442" s="22"/>
      <c r="E442" s="18"/>
      <c r="F442" s="40"/>
      <c r="G442" s="4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</row>
    <row r="443" spans="1:246" ht="15.75" x14ac:dyDescent="0.25">
      <c r="A443" s="9"/>
      <c r="B443" s="24"/>
      <c r="C443" s="43"/>
      <c r="D443" s="67"/>
      <c r="E443" s="27"/>
      <c r="F443" s="39"/>
      <c r="G443" s="4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</row>
    <row r="444" spans="1:246" ht="15.75" x14ac:dyDescent="0.25">
      <c r="A444" s="9"/>
      <c r="B444" s="24"/>
      <c r="C444" s="43"/>
      <c r="D444" s="67"/>
      <c r="E444" s="27"/>
      <c r="F444" s="39"/>
      <c r="G444" s="4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</row>
    <row r="445" spans="1:246" ht="15.75" x14ac:dyDescent="0.25">
      <c r="A445" s="9"/>
      <c r="B445" s="24"/>
      <c r="C445" s="43"/>
      <c r="D445" s="67"/>
      <c r="E445" s="27"/>
      <c r="F445" s="39"/>
      <c r="G445" s="4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</row>
    <row r="446" spans="1:246" ht="15.75" x14ac:dyDescent="0.25">
      <c r="A446" s="9"/>
      <c r="B446" s="10"/>
      <c r="C446" s="43"/>
      <c r="D446" s="22"/>
      <c r="E446" s="18"/>
      <c r="F446" s="40"/>
      <c r="G446" s="4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</row>
    <row r="447" spans="1:246" ht="15.75" x14ac:dyDescent="0.25">
      <c r="A447" s="9"/>
      <c r="B447" s="24"/>
      <c r="C447" s="43"/>
      <c r="D447" s="67"/>
      <c r="E447" s="27"/>
      <c r="F447" s="39"/>
      <c r="G447" s="4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</row>
    <row r="448" spans="1:246" ht="15.75" x14ac:dyDescent="0.25">
      <c r="A448" s="9"/>
      <c r="B448" s="10"/>
      <c r="C448" s="43"/>
      <c r="D448" s="22"/>
      <c r="E448" s="18"/>
      <c r="F448" s="40"/>
      <c r="G448" s="4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</row>
    <row r="449" spans="1:246" ht="15.75" x14ac:dyDescent="0.25">
      <c r="A449" s="9"/>
      <c r="B449" s="24"/>
      <c r="C449" s="43"/>
      <c r="D449" s="67"/>
      <c r="E449" s="27"/>
      <c r="F449" s="39"/>
      <c r="G449" s="4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</row>
    <row r="450" spans="1:246" ht="15.75" x14ac:dyDescent="0.25">
      <c r="A450" s="9"/>
      <c r="B450" s="24"/>
      <c r="C450" s="43"/>
      <c r="D450" s="67"/>
      <c r="E450" s="27"/>
      <c r="F450" s="39"/>
      <c r="G450" s="4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</row>
    <row r="451" spans="1:246" ht="15.75" x14ac:dyDescent="0.25">
      <c r="A451" s="9"/>
      <c r="B451" s="24"/>
      <c r="C451" s="43"/>
      <c r="D451" s="67"/>
      <c r="E451" s="27"/>
      <c r="F451" s="39"/>
      <c r="G451" s="4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</row>
    <row r="452" spans="1:246" ht="15.75" x14ac:dyDescent="0.25">
      <c r="A452" s="9"/>
      <c r="B452" s="24"/>
      <c r="C452" s="43"/>
      <c r="D452" s="67"/>
      <c r="E452" s="27"/>
      <c r="F452" s="39"/>
      <c r="G452" s="4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</row>
    <row r="453" spans="1:246" ht="15.75" x14ac:dyDescent="0.25">
      <c r="A453" s="9"/>
      <c r="B453" s="24"/>
      <c r="C453" s="43"/>
      <c r="D453" s="67"/>
      <c r="E453" s="27"/>
      <c r="F453" s="39"/>
      <c r="G453" s="4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</row>
    <row r="454" spans="1:246" ht="15.75" x14ac:dyDescent="0.25">
      <c r="A454" s="9"/>
      <c r="B454" s="10"/>
      <c r="C454" s="43"/>
      <c r="D454" s="22"/>
      <c r="E454" s="18"/>
      <c r="F454" s="40"/>
      <c r="G454" s="4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</row>
    <row r="455" spans="1:246" ht="15.75" x14ac:dyDescent="0.25">
      <c r="A455" s="9"/>
      <c r="B455" s="24"/>
      <c r="C455" s="43"/>
      <c r="D455" s="67"/>
      <c r="E455" s="27"/>
      <c r="F455" s="39"/>
      <c r="G455" s="4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</row>
    <row r="456" spans="1:246" ht="15.75" x14ac:dyDescent="0.25">
      <c r="A456" s="9"/>
      <c r="B456" s="10"/>
      <c r="C456" s="43"/>
      <c r="D456" s="22"/>
      <c r="E456" s="18"/>
      <c r="F456" s="40"/>
      <c r="G456" s="4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</row>
    <row r="457" spans="1:246" ht="15.75" x14ac:dyDescent="0.25">
      <c r="A457" s="9"/>
      <c r="B457" s="24"/>
      <c r="C457" s="43"/>
      <c r="D457" s="67"/>
      <c r="E457" s="27"/>
      <c r="F457" s="39"/>
      <c r="G457" s="4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</row>
    <row r="458" spans="1:246" ht="15.75" x14ac:dyDescent="0.25">
      <c r="A458" s="9"/>
      <c r="B458" s="24"/>
      <c r="C458" s="43"/>
      <c r="D458" s="67"/>
      <c r="E458" s="27"/>
      <c r="F458" s="39"/>
      <c r="G458" s="4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</row>
    <row r="459" spans="1:246" ht="15.75" x14ac:dyDescent="0.25">
      <c r="A459" s="9"/>
      <c r="B459" s="24"/>
      <c r="C459" s="43"/>
      <c r="D459" s="67"/>
      <c r="E459" s="27"/>
      <c r="F459" s="39"/>
      <c r="G459" s="4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</row>
    <row r="460" spans="1:246" ht="15.75" x14ac:dyDescent="0.25">
      <c r="A460" s="9"/>
      <c r="B460" s="24"/>
      <c r="C460" s="43"/>
      <c r="D460" s="67"/>
      <c r="E460" s="27"/>
      <c r="F460" s="39"/>
      <c r="G460" s="4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</row>
    <row r="461" spans="1:246" ht="15.75" x14ac:dyDescent="0.25">
      <c r="A461" s="9"/>
      <c r="B461" s="24"/>
      <c r="C461" s="43"/>
      <c r="D461" s="67"/>
      <c r="E461" s="27"/>
      <c r="F461" s="39"/>
      <c r="G461" s="4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</row>
    <row r="462" spans="1:246" ht="15.75" x14ac:dyDescent="0.25">
      <c r="A462" s="9"/>
      <c r="B462" s="10"/>
      <c r="C462" s="43"/>
      <c r="D462" s="22"/>
      <c r="E462" s="18"/>
      <c r="F462" s="40"/>
      <c r="G462" s="4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</row>
    <row r="463" spans="1:246" ht="15.75" x14ac:dyDescent="0.25">
      <c r="A463" s="9"/>
      <c r="B463" s="10"/>
      <c r="C463" s="43"/>
      <c r="D463" s="22"/>
      <c r="E463" s="18"/>
      <c r="F463" s="40"/>
      <c r="G463" s="4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</row>
    <row r="464" spans="1:246" ht="15.75" x14ac:dyDescent="0.25">
      <c r="A464" s="9"/>
      <c r="B464" s="10"/>
      <c r="C464" s="43"/>
      <c r="D464" s="22"/>
      <c r="E464" s="18"/>
      <c r="F464" s="40"/>
      <c r="G464" s="4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</row>
    <row r="465" spans="1:246" ht="15.75" x14ac:dyDescent="0.25">
      <c r="A465" s="9"/>
      <c r="B465" s="24"/>
      <c r="C465" s="43"/>
      <c r="D465" s="67"/>
      <c r="E465" s="27"/>
      <c r="F465" s="39"/>
      <c r="G465" s="4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</row>
    <row r="466" spans="1:246" ht="15.75" x14ac:dyDescent="0.25">
      <c r="A466" s="9"/>
      <c r="B466" s="10"/>
      <c r="C466" s="43"/>
      <c r="D466" s="22"/>
      <c r="E466" s="18"/>
      <c r="F466" s="40"/>
      <c r="G466" s="4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</row>
    <row r="467" spans="1:246" ht="15.75" x14ac:dyDescent="0.25">
      <c r="A467" s="9"/>
      <c r="B467" s="24"/>
      <c r="C467" s="43"/>
      <c r="D467" s="67"/>
      <c r="E467" s="27"/>
      <c r="F467" s="39"/>
      <c r="G467" s="4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</row>
    <row r="468" spans="1:246" ht="15.75" x14ac:dyDescent="0.25">
      <c r="A468" s="9"/>
      <c r="B468" s="10"/>
      <c r="C468" s="43"/>
      <c r="D468" s="22"/>
      <c r="E468" s="18"/>
      <c r="F468" s="40"/>
      <c r="G468" s="4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</row>
    <row r="469" spans="1:246" ht="15.75" x14ac:dyDescent="0.25">
      <c r="A469" s="9"/>
      <c r="B469" s="24"/>
      <c r="C469" s="43"/>
      <c r="D469" s="67"/>
      <c r="E469" s="27"/>
      <c r="F469" s="39"/>
      <c r="G469" s="4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</row>
    <row r="470" spans="1:246" ht="15.75" x14ac:dyDescent="0.25">
      <c r="A470" s="9"/>
      <c r="B470" s="24"/>
      <c r="C470" s="43"/>
      <c r="D470" s="67"/>
      <c r="E470" s="27"/>
      <c r="F470" s="39"/>
      <c r="G470" s="4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</row>
    <row r="471" spans="1:246" ht="15.75" x14ac:dyDescent="0.25">
      <c r="A471" s="9"/>
      <c r="B471" s="24"/>
      <c r="C471" s="43"/>
      <c r="D471" s="67"/>
      <c r="E471" s="27"/>
      <c r="F471" s="39"/>
      <c r="G471" s="4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</row>
    <row r="472" spans="1:246" ht="15.75" x14ac:dyDescent="0.25">
      <c r="A472" s="9"/>
      <c r="B472" s="24"/>
      <c r="C472" s="43"/>
      <c r="D472" s="67"/>
      <c r="E472" s="27"/>
      <c r="F472" s="39"/>
      <c r="G472" s="4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</row>
    <row r="473" spans="1:246" ht="15.75" x14ac:dyDescent="0.25">
      <c r="A473" s="9"/>
      <c r="B473" s="24"/>
      <c r="C473" s="43"/>
      <c r="D473" s="67"/>
      <c r="E473" s="27"/>
      <c r="F473" s="39"/>
      <c r="G473" s="4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</row>
    <row r="474" spans="1:246" ht="15.75" x14ac:dyDescent="0.25">
      <c r="A474" s="9"/>
      <c r="B474" s="24"/>
      <c r="C474" s="43"/>
      <c r="D474" s="67"/>
      <c r="E474" s="27"/>
      <c r="F474" s="39"/>
      <c r="G474" s="4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</row>
    <row r="475" spans="1:246" ht="15.75" x14ac:dyDescent="0.25">
      <c r="A475" s="9"/>
      <c r="B475" s="24"/>
      <c r="C475" s="43"/>
      <c r="D475" s="67"/>
      <c r="E475" s="27"/>
      <c r="F475" s="39"/>
      <c r="G475" s="4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</row>
    <row r="476" spans="1:246" ht="15.75" x14ac:dyDescent="0.25">
      <c r="A476" s="9"/>
      <c r="B476" s="10"/>
      <c r="C476" s="43"/>
      <c r="D476" s="22"/>
      <c r="E476" s="18"/>
      <c r="F476" s="40"/>
      <c r="G476" s="4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</row>
    <row r="477" spans="1:246" ht="15.75" x14ac:dyDescent="0.25">
      <c r="A477" s="9"/>
      <c r="B477" s="24"/>
      <c r="C477" s="43"/>
      <c r="D477" s="67"/>
      <c r="E477" s="27"/>
      <c r="F477" s="39"/>
      <c r="G477" s="4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</row>
    <row r="478" spans="1:246" ht="15.75" x14ac:dyDescent="0.25">
      <c r="A478" s="9"/>
      <c r="B478" s="10"/>
      <c r="C478" s="43"/>
      <c r="D478" s="22"/>
      <c r="E478" s="18"/>
      <c r="F478" s="40"/>
      <c r="G478" s="4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</row>
    <row r="479" spans="1:246" ht="15.75" x14ac:dyDescent="0.25">
      <c r="A479" s="9"/>
      <c r="B479" s="24"/>
      <c r="C479" s="43"/>
      <c r="D479" s="67"/>
      <c r="E479" s="27"/>
      <c r="F479" s="39"/>
      <c r="G479" s="4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</row>
    <row r="480" spans="1:246" ht="15.75" x14ac:dyDescent="0.25">
      <c r="A480" s="9"/>
      <c r="B480" s="24"/>
      <c r="C480" s="43"/>
      <c r="D480" s="67"/>
      <c r="E480" s="27"/>
      <c r="F480" s="39"/>
      <c r="G480" s="4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</row>
    <row r="481" spans="1:246" ht="15.75" x14ac:dyDescent="0.25">
      <c r="A481" s="9"/>
      <c r="B481" s="24"/>
      <c r="C481" s="43"/>
      <c r="D481" s="67"/>
      <c r="E481" s="27"/>
      <c r="F481" s="39"/>
      <c r="G481" s="4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</row>
    <row r="482" spans="1:246" ht="15.75" x14ac:dyDescent="0.25">
      <c r="A482" s="28"/>
      <c r="B482" s="29"/>
      <c r="C482" s="43"/>
      <c r="D482" s="68"/>
      <c r="E482" s="30"/>
      <c r="F482" s="62"/>
      <c r="G482" s="4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</row>
    <row r="483" spans="1:246" ht="15.75" x14ac:dyDescent="0.25">
      <c r="A483" s="28"/>
      <c r="B483" s="29"/>
      <c r="C483" s="43"/>
      <c r="D483" s="68"/>
      <c r="E483" s="30"/>
      <c r="F483" s="62"/>
      <c r="G483" s="41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</row>
    <row r="484" spans="1:246" ht="15.75" x14ac:dyDescent="0.25">
      <c r="A484" s="28"/>
      <c r="B484" s="29"/>
      <c r="C484" s="43"/>
      <c r="D484" s="68"/>
      <c r="E484" s="30"/>
      <c r="F484" s="62"/>
      <c r="G484" s="41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</row>
    <row r="485" spans="1:246" ht="15.75" x14ac:dyDescent="0.25">
      <c r="A485" s="28"/>
      <c r="B485" s="29"/>
      <c r="C485" s="43"/>
      <c r="D485" s="68"/>
      <c r="E485" s="30"/>
      <c r="F485" s="62"/>
      <c r="G485" s="41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</row>
    <row r="486" spans="1:246" ht="15.75" x14ac:dyDescent="0.25">
      <c r="A486" s="28"/>
      <c r="B486" s="29"/>
      <c r="C486" s="43"/>
      <c r="D486" s="68"/>
      <c r="E486" s="30"/>
      <c r="F486" s="62"/>
      <c r="G486" s="4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</row>
    <row r="487" spans="1:246" ht="15.75" x14ac:dyDescent="0.25">
      <c r="A487" s="28"/>
      <c r="B487" s="29"/>
      <c r="C487" s="43"/>
      <c r="D487" s="68"/>
      <c r="E487" s="30"/>
      <c r="F487" s="62"/>
      <c r="G487" s="41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</row>
    <row r="488" spans="1:246" ht="15.75" x14ac:dyDescent="0.25">
      <c r="A488" s="28"/>
      <c r="B488" s="29"/>
      <c r="C488" s="43"/>
      <c r="D488" s="68"/>
      <c r="E488" s="30"/>
      <c r="F488" s="62"/>
      <c r="G488" s="4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</row>
    <row r="489" spans="1:246" ht="15.75" x14ac:dyDescent="0.25">
      <c r="A489" s="28"/>
      <c r="B489" s="29"/>
      <c r="C489" s="43"/>
      <c r="D489" s="68"/>
      <c r="E489" s="30"/>
      <c r="F489" s="62"/>
      <c r="G489" s="41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</row>
    <row r="490" spans="1:246" ht="15.75" x14ac:dyDescent="0.25">
      <c r="A490" s="28"/>
      <c r="B490" s="29"/>
      <c r="C490" s="43"/>
      <c r="D490" s="68"/>
      <c r="E490" s="30"/>
      <c r="F490" s="62"/>
      <c r="G490" s="41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</row>
    <row r="491" spans="1:246" ht="15.75" x14ac:dyDescent="0.25">
      <c r="A491" s="28"/>
      <c r="B491" s="16"/>
      <c r="C491" s="43"/>
      <c r="D491" s="69"/>
      <c r="E491" s="31"/>
      <c r="F491" s="41"/>
      <c r="G491" s="4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</row>
    <row r="492" spans="1:246" ht="15.75" x14ac:dyDescent="0.25">
      <c r="A492" s="28"/>
      <c r="B492" s="29"/>
      <c r="C492" s="43"/>
      <c r="D492" s="68"/>
      <c r="E492" s="30"/>
      <c r="F492" s="62"/>
      <c r="G492" s="41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</row>
    <row r="493" spans="1:246" ht="15.75" x14ac:dyDescent="0.25">
      <c r="A493" s="28"/>
      <c r="B493" s="16"/>
      <c r="C493" s="43"/>
      <c r="D493" s="69"/>
      <c r="E493" s="31"/>
      <c r="F493" s="41"/>
      <c r="G493" s="41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</row>
    <row r="494" spans="1:246" ht="15.75" x14ac:dyDescent="0.25">
      <c r="A494" s="28"/>
      <c r="B494" s="29"/>
      <c r="C494" s="43"/>
      <c r="D494" s="68"/>
      <c r="E494" s="30"/>
      <c r="F494" s="62"/>
      <c r="G494" s="4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</row>
    <row r="495" spans="1:246" ht="15.75" x14ac:dyDescent="0.25">
      <c r="A495" s="28"/>
      <c r="B495" s="29"/>
      <c r="C495" s="43"/>
      <c r="D495" s="68"/>
      <c r="E495" s="30"/>
      <c r="F495" s="62"/>
      <c r="G495" s="41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</row>
    <row r="496" spans="1:246" ht="15.75" x14ac:dyDescent="0.25">
      <c r="A496" s="28"/>
      <c r="B496" s="29"/>
      <c r="C496" s="43"/>
      <c r="D496" s="68"/>
      <c r="E496" s="30"/>
      <c r="F496" s="62"/>
      <c r="G496" s="41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</row>
    <row r="497" spans="1:246" ht="15.75" x14ac:dyDescent="0.25">
      <c r="A497" s="28"/>
      <c r="B497" s="29"/>
      <c r="C497" s="43"/>
      <c r="D497" s="68"/>
      <c r="E497" s="30"/>
      <c r="F497" s="62"/>
      <c r="G497" s="4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</row>
    <row r="498" spans="1:246" ht="15.75" x14ac:dyDescent="0.25">
      <c r="A498" s="28"/>
      <c r="B498" s="29"/>
      <c r="C498" s="43"/>
      <c r="D498" s="68"/>
      <c r="E498" s="30"/>
      <c r="F498" s="62"/>
      <c r="G498" s="41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</row>
    <row r="499" spans="1:246" ht="15.75" x14ac:dyDescent="0.25">
      <c r="A499" s="28"/>
      <c r="B499" s="29"/>
      <c r="C499" s="43"/>
      <c r="D499" s="68"/>
      <c r="E499" s="30"/>
      <c r="F499" s="62"/>
      <c r="G499" s="41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</row>
    <row r="500" spans="1:246" ht="15.75" x14ac:dyDescent="0.25">
      <c r="A500" s="28"/>
      <c r="B500" s="29"/>
      <c r="C500" s="43"/>
      <c r="D500" s="68"/>
      <c r="E500" s="30"/>
      <c r="F500" s="62"/>
      <c r="G500" s="41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</row>
    <row r="501" spans="1:246" ht="15.75" x14ac:dyDescent="0.25">
      <c r="A501" s="28"/>
      <c r="B501" s="16"/>
      <c r="C501" s="43"/>
      <c r="D501" s="69"/>
      <c r="E501" s="31"/>
      <c r="F501" s="41"/>
      <c r="G501" s="41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</row>
    <row r="502" spans="1:246" ht="15.75" x14ac:dyDescent="0.25">
      <c r="A502" s="28"/>
      <c r="B502" s="29"/>
      <c r="C502" s="43"/>
      <c r="D502" s="68"/>
      <c r="E502" s="30"/>
      <c r="F502" s="62"/>
      <c r="G502" s="41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</row>
    <row r="503" spans="1:246" ht="15.75" x14ac:dyDescent="0.25">
      <c r="A503" s="28"/>
      <c r="B503" s="16"/>
      <c r="C503" s="43"/>
      <c r="D503" s="69"/>
      <c r="E503" s="31"/>
      <c r="F503" s="41"/>
      <c r="G503" s="41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</row>
    <row r="504" spans="1:246" ht="15.75" x14ac:dyDescent="0.25">
      <c r="A504" s="28"/>
      <c r="B504" s="29"/>
      <c r="C504" s="43"/>
      <c r="D504" s="68"/>
      <c r="E504" s="30"/>
      <c r="F504" s="62"/>
      <c r="G504" s="41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</row>
    <row r="505" spans="1:246" ht="15.75" x14ac:dyDescent="0.25">
      <c r="A505" s="28"/>
      <c r="B505" s="29"/>
      <c r="C505" s="43"/>
      <c r="D505" s="68"/>
      <c r="E505" s="30"/>
      <c r="F505" s="62"/>
      <c r="G505" s="4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</row>
    <row r="506" spans="1:246" ht="15.75" x14ac:dyDescent="0.25">
      <c r="A506" s="28"/>
      <c r="B506" s="29"/>
      <c r="C506" s="43"/>
      <c r="D506" s="68"/>
      <c r="E506" s="30"/>
      <c r="F506" s="62"/>
      <c r="G506" s="41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</row>
    <row r="507" spans="1:246" ht="15.75" x14ac:dyDescent="0.25">
      <c r="A507" s="28"/>
      <c r="B507" s="29"/>
      <c r="C507" s="43"/>
      <c r="D507" s="68"/>
      <c r="E507" s="30"/>
      <c r="F507" s="62"/>
      <c r="G507" s="41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</row>
    <row r="508" spans="1:246" ht="15.75" x14ac:dyDescent="0.25">
      <c r="A508" s="28"/>
      <c r="B508" s="29"/>
      <c r="C508" s="43"/>
      <c r="D508" s="68"/>
      <c r="E508" s="30"/>
      <c r="F508" s="62"/>
      <c r="G508" s="41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</row>
    <row r="509" spans="1:246" ht="15.75" x14ac:dyDescent="0.25">
      <c r="A509" s="28"/>
      <c r="B509" s="29"/>
      <c r="C509" s="43"/>
      <c r="D509" s="68"/>
      <c r="E509" s="30"/>
      <c r="F509" s="62"/>
      <c r="G509" s="4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</row>
    <row r="510" spans="1:246" ht="15.75" x14ac:dyDescent="0.25">
      <c r="A510" s="28"/>
      <c r="B510" s="29"/>
      <c r="C510" s="43"/>
      <c r="D510" s="68"/>
      <c r="E510" s="30"/>
      <c r="F510" s="62"/>
      <c r="G510" s="41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</row>
    <row r="511" spans="1:246" ht="15.75" x14ac:dyDescent="0.25">
      <c r="A511" s="28"/>
      <c r="B511" s="16"/>
      <c r="C511" s="43"/>
      <c r="D511" s="69"/>
      <c r="E511" s="31"/>
      <c r="F511" s="41"/>
      <c r="G511" s="4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</row>
    <row r="512" spans="1:246" ht="15.75" x14ac:dyDescent="0.25">
      <c r="A512" s="28"/>
      <c r="B512" s="16"/>
      <c r="C512" s="43"/>
      <c r="D512" s="69"/>
      <c r="E512" s="31"/>
      <c r="F512" s="41"/>
      <c r="G512" s="41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</row>
    <row r="513" spans="1:246" ht="15.75" x14ac:dyDescent="0.25">
      <c r="A513" s="28"/>
      <c r="B513" s="16"/>
      <c r="C513" s="43"/>
      <c r="D513" s="69"/>
      <c r="E513" s="31"/>
      <c r="F513" s="41"/>
      <c r="G513" s="4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</row>
    <row r="514" spans="1:246" ht="15.75" x14ac:dyDescent="0.25">
      <c r="A514" s="28"/>
      <c r="B514" s="29"/>
      <c r="C514" s="43"/>
      <c r="D514" s="68"/>
      <c r="E514" s="30"/>
      <c r="F514" s="62"/>
      <c r="G514" s="41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</row>
    <row r="515" spans="1:246" ht="15.75" x14ac:dyDescent="0.25">
      <c r="A515" s="28"/>
      <c r="B515" s="29"/>
      <c r="C515" s="43"/>
      <c r="D515" s="68"/>
      <c r="E515" s="30"/>
      <c r="F515" s="62"/>
      <c r="G515" s="41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</row>
    <row r="516" spans="1:246" ht="15.75" x14ac:dyDescent="0.25">
      <c r="A516" s="28"/>
      <c r="B516" s="29"/>
      <c r="C516" s="43"/>
      <c r="D516" s="68"/>
      <c r="E516" s="30"/>
      <c r="F516" s="62"/>
      <c r="G516" s="4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</row>
    <row r="517" spans="1:246" ht="15.75" x14ac:dyDescent="0.25">
      <c r="A517" s="28"/>
      <c r="B517" s="16"/>
      <c r="C517" s="43"/>
      <c r="D517" s="69"/>
      <c r="E517" s="31"/>
      <c r="F517" s="41"/>
      <c r="G517" s="41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</row>
    <row r="518" spans="1:246" ht="15.75" x14ac:dyDescent="0.25">
      <c r="A518" s="28"/>
      <c r="B518" s="29"/>
      <c r="C518" s="43"/>
      <c r="D518" s="68"/>
      <c r="E518" s="30"/>
      <c r="F518" s="62"/>
      <c r="G518" s="41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</row>
    <row r="519" spans="1:246" ht="15.75" x14ac:dyDescent="0.25">
      <c r="A519" s="28"/>
      <c r="B519" s="16"/>
      <c r="C519" s="43"/>
      <c r="D519" s="69"/>
      <c r="E519" s="31"/>
      <c r="F519" s="41"/>
      <c r="G519" s="4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</row>
    <row r="520" spans="1:246" ht="15.75" x14ac:dyDescent="0.25">
      <c r="A520" s="28"/>
      <c r="B520" s="29"/>
      <c r="C520" s="43"/>
      <c r="D520" s="68"/>
      <c r="E520" s="30"/>
      <c r="F520" s="62"/>
      <c r="G520" s="41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</row>
    <row r="521" spans="1:246" ht="15.75" x14ac:dyDescent="0.25">
      <c r="A521" s="28"/>
      <c r="B521" s="29"/>
      <c r="C521" s="43"/>
      <c r="D521" s="68"/>
      <c r="E521" s="30"/>
      <c r="F521" s="62"/>
      <c r="G521" s="41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</row>
    <row r="522" spans="1:246" ht="15.75" x14ac:dyDescent="0.25">
      <c r="A522" s="28"/>
      <c r="B522" s="29"/>
      <c r="C522" s="43"/>
      <c r="D522" s="68"/>
      <c r="E522" s="30"/>
      <c r="F522" s="62"/>
      <c r="G522" s="4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</row>
    <row r="523" spans="1:246" ht="15.75" x14ac:dyDescent="0.25">
      <c r="A523" s="28"/>
      <c r="B523" s="16"/>
      <c r="C523" s="43"/>
      <c r="D523" s="69"/>
      <c r="E523" s="31"/>
      <c r="F523" s="41"/>
      <c r="G523" s="41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</row>
    <row r="524" spans="1:246" ht="15.75" x14ac:dyDescent="0.25">
      <c r="A524" s="28"/>
      <c r="B524" s="29"/>
      <c r="C524" s="43"/>
      <c r="D524" s="68"/>
      <c r="E524" s="30"/>
      <c r="F524" s="62"/>
      <c r="G524" s="4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</row>
    <row r="525" spans="1:246" ht="15.75" x14ac:dyDescent="0.25">
      <c r="A525" s="28"/>
      <c r="B525" s="16"/>
      <c r="C525" s="43"/>
      <c r="D525" s="69"/>
      <c r="E525" s="31"/>
      <c r="F525" s="41"/>
      <c r="G525" s="41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</row>
    <row r="526" spans="1:246" ht="15.75" x14ac:dyDescent="0.25">
      <c r="A526" s="28"/>
      <c r="B526" s="29"/>
      <c r="C526" s="43"/>
      <c r="D526" s="68"/>
      <c r="E526" s="30"/>
      <c r="F526" s="62"/>
      <c r="G526" s="41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</row>
    <row r="527" spans="1:246" ht="15.75" x14ac:dyDescent="0.25">
      <c r="A527" s="28"/>
      <c r="B527" s="29"/>
      <c r="C527" s="43"/>
      <c r="D527" s="68"/>
      <c r="E527" s="30"/>
      <c r="F527" s="62"/>
      <c r="G527" s="41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</row>
    <row r="528" spans="1:246" ht="15.75" x14ac:dyDescent="0.25">
      <c r="A528" s="28"/>
      <c r="B528" s="29"/>
      <c r="C528" s="43"/>
      <c r="D528" s="68"/>
      <c r="E528" s="30"/>
      <c r="F528" s="62"/>
      <c r="G528" s="41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</row>
    <row r="529" spans="1:246" ht="15.75" x14ac:dyDescent="0.25">
      <c r="A529" s="28"/>
      <c r="B529" s="29"/>
      <c r="C529" s="43"/>
      <c r="D529" s="68"/>
      <c r="E529" s="30"/>
      <c r="F529" s="62"/>
      <c r="G529" s="41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</row>
    <row r="530" spans="1:246" ht="15.75" x14ac:dyDescent="0.25">
      <c r="A530" s="28"/>
      <c r="B530" s="29"/>
      <c r="C530" s="43"/>
      <c r="D530" s="68"/>
      <c r="E530" s="30"/>
      <c r="F530" s="62"/>
      <c r="G530" s="4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</row>
    <row r="531" spans="1:246" ht="15.75" x14ac:dyDescent="0.25">
      <c r="A531" s="28"/>
      <c r="B531" s="29"/>
      <c r="C531" s="43"/>
      <c r="D531" s="68"/>
      <c r="E531" s="30"/>
      <c r="F531" s="62"/>
      <c r="G531" s="41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</row>
    <row r="532" spans="1:246" ht="15.75" x14ac:dyDescent="0.25">
      <c r="A532" s="28"/>
      <c r="B532" s="29"/>
      <c r="C532" s="43"/>
      <c r="D532" s="68"/>
      <c r="E532" s="30"/>
      <c r="F532" s="62"/>
      <c r="G532" s="4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</row>
    <row r="533" spans="1:246" ht="15.75" x14ac:dyDescent="0.25">
      <c r="A533" s="28"/>
      <c r="B533" s="29"/>
      <c r="C533" s="43"/>
      <c r="D533" s="68"/>
      <c r="E533" s="30"/>
      <c r="F533" s="62"/>
      <c r="G533" s="41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</row>
    <row r="534" spans="1:246" ht="15.75" x14ac:dyDescent="0.25">
      <c r="A534" s="28"/>
      <c r="B534" s="29"/>
      <c r="C534" s="43"/>
      <c r="D534" s="68"/>
      <c r="E534" s="30"/>
      <c r="F534" s="62"/>
      <c r="G534" s="4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</row>
    <row r="535" spans="1:246" ht="15.75" x14ac:dyDescent="0.25">
      <c r="A535" s="28"/>
      <c r="B535" s="29"/>
      <c r="C535" s="43"/>
      <c r="D535" s="68"/>
      <c r="E535" s="30"/>
      <c r="F535" s="62"/>
      <c r="G535" s="41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</row>
    <row r="536" spans="1:246" ht="15.75" x14ac:dyDescent="0.25">
      <c r="A536" s="28"/>
      <c r="B536" s="29"/>
      <c r="C536" s="43"/>
      <c r="D536" s="68"/>
      <c r="E536" s="30"/>
      <c r="F536" s="62"/>
      <c r="G536" s="4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</row>
    <row r="537" spans="1:246" ht="15.75" x14ac:dyDescent="0.25">
      <c r="A537" s="28"/>
      <c r="B537" s="29"/>
      <c r="C537" s="43"/>
      <c r="D537" s="68"/>
      <c r="E537" s="30"/>
      <c r="F537" s="62"/>
      <c r="G537" s="41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</row>
    <row r="538" spans="1:246" ht="15.75" x14ac:dyDescent="0.25">
      <c r="A538" s="28"/>
      <c r="B538" s="29"/>
      <c r="C538" s="43"/>
      <c r="D538" s="68"/>
      <c r="E538" s="30"/>
      <c r="F538" s="62"/>
      <c r="G538" s="41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</row>
    <row r="539" spans="1:246" ht="15.75" x14ac:dyDescent="0.25">
      <c r="A539" s="28"/>
      <c r="B539" s="16"/>
      <c r="C539" s="43"/>
      <c r="D539" s="69"/>
      <c r="E539" s="31"/>
      <c r="F539" s="41"/>
      <c r="G539" s="41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</row>
    <row r="540" spans="1:246" ht="15.75" x14ac:dyDescent="0.25">
      <c r="A540" s="28"/>
      <c r="B540" s="29"/>
      <c r="C540" s="43"/>
      <c r="D540" s="68"/>
      <c r="E540" s="30"/>
      <c r="F540" s="62"/>
      <c r="G540" s="41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</row>
    <row r="541" spans="1:246" ht="15.75" x14ac:dyDescent="0.25">
      <c r="A541" s="28"/>
      <c r="B541" s="16"/>
      <c r="C541" s="43"/>
      <c r="D541" s="69"/>
      <c r="E541" s="31"/>
      <c r="F541" s="41"/>
      <c r="G541" s="41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</row>
    <row r="542" spans="1:246" ht="15.75" x14ac:dyDescent="0.25">
      <c r="A542" s="28"/>
      <c r="B542" s="29"/>
      <c r="C542" s="43"/>
      <c r="D542" s="68"/>
      <c r="E542" s="30"/>
      <c r="F542" s="62"/>
      <c r="G542" s="4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</row>
    <row r="543" spans="1:246" ht="15.75" x14ac:dyDescent="0.25">
      <c r="A543" s="28"/>
      <c r="B543" s="29"/>
      <c r="C543" s="43"/>
      <c r="D543" s="68"/>
      <c r="E543" s="31"/>
      <c r="F543" s="62"/>
      <c r="G543" s="41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</row>
    <row r="544" spans="1:246" ht="15.75" x14ac:dyDescent="0.25">
      <c r="A544" s="28"/>
      <c r="B544" s="29"/>
      <c r="C544" s="43"/>
      <c r="D544" s="68"/>
      <c r="E544" s="31"/>
      <c r="F544" s="62"/>
      <c r="G544" s="41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</row>
    <row r="545" spans="1:246" ht="15.75" x14ac:dyDescent="0.25">
      <c r="A545" s="28"/>
      <c r="B545" s="29"/>
      <c r="C545" s="43"/>
      <c r="D545" s="68"/>
      <c r="E545" s="30"/>
      <c r="F545" s="62"/>
      <c r="G545" s="41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</row>
    <row r="546" spans="1:246" ht="15.75" x14ac:dyDescent="0.25">
      <c r="A546" s="28"/>
      <c r="B546" s="29"/>
      <c r="C546" s="43"/>
      <c r="D546" s="68"/>
      <c r="E546" s="31"/>
      <c r="F546" s="62"/>
      <c r="G546" s="41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</row>
    <row r="547" spans="1:246" ht="15.75" x14ac:dyDescent="0.25">
      <c r="A547" s="28"/>
      <c r="B547" s="29"/>
      <c r="C547" s="43"/>
      <c r="D547" s="68"/>
      <c r="E547" s="30"/>
      <c r="F547" s="62"/>
      <c r="G547" s="4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</row>
    <row r="548" spans="1:246" ht="15.75" x14ac:dyDescent="0.25">
      <c r="A548" s="28"/>
      <c r="B548" s="16"/>
      <c r="C548" s="43"/>
      <c r="D548" s="69"/>
      <c r="E548" s="31"/>
      <c r="F548" s="41"/>
      <c r="G548" s="41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</row>
    <row r="549" spans="1:246" ht="15.75" x14ac:dyDescent="0.25">
      <c r="A549" s="28"/>
      <c r="B549" s="29"/>
      <c r="C549" s="43"/>
      <c r="D549" s="68"/>
      <c r="E549" s="30"/>
      <c r="F549" s="62"/>
      <c r="G549" s="41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</row>
    <row r="550" spans="1:246" ht="15.75" x14ac:dyDescent="0.25">
      <c r="A550" s="28"/>
      <c r="B550" s="16"/>
      <c r="C550" s="43"/>
      <c r="D550" s="69"/>
      <c r="E550" s="31"/>
      <c r="F550" s="41"/>
      <c r="G550" s="41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</row>
    <row r="551" spans="1:246" ht="15.75" x14ac:dyDescent="0.25">
      <c r="A551" s="28"/>
      <c r="B551" s="29"/>
      <c r="C551" s="43"/>
      <c r="D551" s="68"/>
      <c r="E551" s="30"/>
      <c r="F551" s="62"/>
      <c r="G551" s="4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</row>
    <row r="552" spans="1:246" ht="15.75" x14ac:dyDescent="0.25">
      <c r="A552" s="28"/>
      <c r="B552" s="29"/>
      <c r="C552" s="43"/>
      <c r="D552" s="68"/>
      <c r="E552" s="30"/>
      <c r="F552" s="62"/>
      <c r="G552" s="41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</row>
    <row r="553" spans="1:246" ht="15.75" x14ac:dyDescent="0.25">
      <c r="A553" s="28"/>
      <c r="B553" s="29"/>
      <c r="C553" s="43"/>
      <c r="D553" s="68"/>
      <c r="E553" s="30"/>
      <c r="F553" s="62"/>
      <c r="G553" s="41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</row>
    <row r="554" spans="1:246" ht="15.75" x14ac:dyDescent="0.25">
      <c r="A554" s="28"/>
      <c r="B554" s="29"/>
      <c r="C554" s="43"/>
      <c r="D554" s="68"/>
      <c r="E554" s="30"/>
      <c r="F554" s="62"/>
      <c r="G554" s="4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</row>
    <row r="555" spans="1:246" ht="15.75" x14ac:dyDescent="0.25">
      <c r="A555" s="28"/>
      <c r="B555" s="29"/>
      <c r="C555" s="43"/>
      <c r="D555" s="68"/>
      <c r="E555" s="30"/>
      <c r="F555" s="62"/>
      <c r="G555" s="41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</row>
    <row r="556" spans="1:246" ht="15.75" x14ac:dyDescent="0.25">
      <c r="A556" s="28"/>
      <c r="B556" s="29"/>
      <c r="C556" s="43"/>
      <c r="D556" s="68"/>
      <c r="E556" s="30"/>
      <c r="F556" s="62"/>
      <c r="G556" s="4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</row>
    <row r="557" spans="1:246" ht="15.75" x14ac:dyDescent="0.25">
      <c r="A557" s="28"/>
      <c r="B557" s="29"/>
      <c r="C557" s="43"/>
      <c r="D557" s="68"/>
      <c r="E557" s="30"/>
      <c r="F557" s="62"/>
      <c r="G557" s="41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</row>
    <row r="558" spans="1:246" ht="15.75" x14ac:dyDescent="0.25">
      <c r="A558" s="28"/>
      <c r="B558" s="16"/>
      <c r="C558" s="43"/>
      <c r="D558" s="69"/>
      <c r="E558" s="31"/>
      <c r="F558" s="41"/>
      <c r="G558" s="41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</row>
    <row r="559" spans="1:246" ht="15.75" x14ac:dyDescent="0.25">
      <c r="A559" s="28"/>
      <c r="B559" s="16"/>
      <c r="C559" s="43"/>
      <c r="D559" s="69"/>
      <c r="E559" s="31"/>
      <c r="F559" s="41"/>
      <c r="G559" s="41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</row>
    <row r="560" spans="1:246" ht="15.75" x14ac:dyDescent="0.25">
      <c r="A560" s="28"/>
      <c r="B560" s="16"/>
      <c r="C560" s="43"/>
      <c r="D560" s="69"/>
      <c r="E560" s="31"/>
      <c r="F560" s="41"/>
      <c r="G560" s="4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</row>
    <row r="561" spans="1:246" ht="15.75" x14ac:dyDescent="0.25">
      <c r="A561" s="28"/>
      <c r="B561" s="16"/>
      <c r="C561" s="43"/>
      <c r="D561" s="69"/>
      <c r="E561" s="31"/>
      <c r="F561" s="41"/>
      <c r="G561" s="41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</row>
    <row r="562" spans="1:246" ht="15.75" x14ac:dyDescent="0.25">
      <c r="A562" s="28"/>
      <c r="B562" s="16"/>
      <c r="C562" s="43"/>
      <c r="D562" s="69"/>
      <c r="E562" s="31"/>
      <c r="F562" s="41"/>
      <c r="G562" s="41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</row>
    <row r="563" spans="1:246" ht="15.75" x14ac:dyDescent="0.25">
      <c r="A563" s="28"/>
      <c r="B563" s="16"/>
      <c r="C563" s="43"/>
      <c r="D563" s="69"/>
      <c r="E563" s="31"/>
      <c r="F563" s="41"/>
      <c r="G563" s="4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</row>
    <row r="564" spans="1:246" ht="15.75" x14ac:dyDescent="0.25">
      <c r="A564" s="28"/>
      <c r="B564" s="16"/>
      <c r="C564" s="43"/>
      <c r="D564" s="69"/>
      <c r="E564" s="31"/>
      <c r="F564" s="41"/>
      <c r="G564" s="41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</row>
    <row r="565" spans="1:246" ht="15.75" x14ac:dyDescent="0.25">
      <c r="A565" s="28"/>
      <c r="B565" s="16"/>
      <c r="C565" s="43"/>
      <c r="D565" s="69"/>
      <c r="E565" s="31"/>
      <c r="F565" s="41"/>
      <c r="G565" s="4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</row>
    <row r="566" spans="1:246" ht="15.75" x14ac:dyDescent="0.25">
      <c r="A566" s="28"/>
      <c r="B566" s="16"/>
      <c r="C566" s="43"/>
      <c r="D566" s="69"/>
      <c r="E566" s="31"/>
      <c r="F566" s="41"/>
      <c r="G566" s="41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</row>
    <row r="567" spans="1:246" ht="15.75" x14ac:dyDescent="0.25">
      <c r="A567" s="28"/>
      <c r="B567" s="16"/>
      <c r="C567" s="43"/>
      <c r="D567" s="69"/>
      <c r="E567" s="31"/>
      <c r="F567" s="41"/>
      <c r="G567" s="4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</row>
    <row r="568" spans="1:246" ht="15.75" x14ac:dyDescent="0.25">
      <c r="A568" s="28"/>
      <c r="B568" s="16"/>
      <c r="C568" s="43"/>
      <c r="D568" s="69"/>
      <c r="E568" s="31"/>
      <c r="F568" s="41"/>
      <c r="G568" s="41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</row>
    <row r="569" spans="1:246" ht="15.75" x14ac:dyDescent="0.25">
      <c r="A569" s="28"/>
      <c r="B569" s="16"/>
      <c r="C569" s="43"/>
      <c r="D569" s="69"/>
      <c r="E569" s="31"/>
      <c r="F569" s="41"/>
      <c r="G569" s="41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</row>
    <row r="570" spans="1:246" ht="15.75" x14ac:dyDescent="0.25">
      <c r="A570" s="28"/>
      <c r="B570" s="16"/>
      <c r="C570" s="43"/>
      <c r="D570" s="69"/>
      <c r="E570" s="31"/>
      <c r="F570" s="41"/>
      <c r="G570" s="4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</row>
    <row r="571" spans="1:246" ht="15.75" x14ac:dyDescent="0.25">
      <c r="A571" s="28"/>
      <c r="B571" s="16"/>
      <c r="C571" s="43"/>
      <c r="D571" s="69"/>
      <c r="E571" s="31"/>
      <c r="F571" s="41"/>
      <c r="G571" s="41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</row>
    <row r="572" spans="1:246" ht="15.75" x14ac:dyDescent="0.25">
      <c r="A572" s="28"/>
      <c r="B572" s="16"/>
      <c r="C572" s="43"/>
      <c r="D572" s="69"/>
      <c r="E572" s="31"/>
      <c r="F572" s="41"/>
      <c r="G572" s="4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</row>
    <row r="573" spans="1:246" ht="15.75" x14ac:dyDescent="0.25">
      <c r="A573" s="28"/>
      <c r="B573" s="16"/>
      <c r="C573" s="43"/>
      <c r="D573" s="69"/>
      <c r="E573" s="31"/>
      <c r="F573" s="41"/>
      <c r="G573" s="41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</row>
    <row r="574" spans="1:246" ht="15.75" x14ac:dyDescent="0.25">
      <c r="A574" s="28"/>
      <c r="B574" s="16"/>
      <c r="C574" s="43"/>
      <c r="D574" s="69"/>
      <c r="E574" s="31"/>
      <c r="F574" s="41"/>
      <c r="G574" s="41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</row>
    <row r="575" spans="1:246" ht="15.75" x14ac:dyDescent="0.25">
      <c r="A575" s="28"/>
      <c r="B575" s="16"/>
      <c r="C575" s="43"/>
      <c r="D575" s="69"/>
      <c r="E575" s="31"/>
      <c r="F575" s="41"/>
      <c r="G575" s="41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</row>
    <row r="576" spans="1:246" ht="15.75" x14ac:dyDescent="0.25">
      <c r="A576" s="28"/>
      <c r="B576" s="16"/>
      <c r="C576" s="43"/>
      <c r="D576" s="69"/>
      <c r="E576" s="31"/>
      <c r="F576" s="41"/>
      <c r="G576" s="41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</row>
    <row r="577" spans="1:246" ht="15.75" x14ac:dyDescent="0.25">
      <c r="A577" s="28"/>
      <c r="B577" s="16"/>
      <c r="C577" s="43"/>
      <c r="D577" s="69"/>
      <c r="E577" s="31"/>
      <c r="F577" s="41"/>
      <c r="G577" s="41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</row>
    <row r="578" spans="1:246" ht="15.75" x14ac:dyDescent="0.25">
      <c r="A578" s="28"/>
      <c r="B578" s="16"/>
      <c r="C578" s="43"/>
      <c r="D578" s="69"/>
      <c r="E578" s="31"/>
      <c r="F578" s="41"/>
      <c r="G578" s="41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</row>
    <row r="579" spans="1:246" ht="15.75" x14ac:dyDescent="0.25">
      <c r="A579" s="28"/>
      <c r="B579" s="16"/>
      <c r="C579" s="43"/>
      <c r="D579" s="69"/>
      <c r="E579" s="31"/>
      <c r="F579" s="41"/>
      <c r="G579" s="41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</row>
    <row r="580" spans="1:246" ht="15.75" x14ac:dyDescent="0.25">
      <c r="A580" s="28"/>
      <c r="B580" s="16"/>
      <c r="C580" s="43"/>
      <c r="D580" s="69"/>
      <c r="E580" s="31"/>
      <c r="F580" s="41"/>
      <c r="G580" s="41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</row>
    <row r="581" spans="1:246" ht="15.75" x14ac:dyDescent="0.25">
      <c r="A581" s="28"/>
      <c r="B581" s="16"/>
      <c r="C581" s="43"/>
      <c r="D581" s="69"/>
      <c r="E581" s="31"/>
      <c r="F581" s="41"/>
      <c r="G581" s="41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</row>
    <row r="582" spans="1:246" ht="15.75" x14ac:dyDescent="0.25">
      <c r="A582" s="28"/>
      <c r="B582" s="16"/>
      <c r="C582" s="43"/>
      <c r="D582" s="69"/>
      <c r="E582" s="31"/>
      <c r="F582" s="41"/>
      <c r="G582" s="41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</row>
    <row r="583" spans="1:246" ht="15.75" x14ac:dyDescent="0.25">
      <c r="A583" s="28"/>
      <c r="B583" s="16"/>
      <c r="C583" s="43"/>
      <c r="D583" s="69"/>
      <c r="E583" s="31"/>
      <c r="F583" s="41"/>
      <c r="G583" s="41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</row>
    <row r="584" spans="1:246" ht="15.75" x14ac:dyDescent="0.25">
      <c r="A584" s="28"/>
      <c r="B584" s="16"/>
      <c r="C584" s="43"/>
      <c r="D584" s="69"/>
      <c r="E584" s="31"/>
      <c r="F584" s="41"/>
      <c r="G584" s="41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</row>
    <row r="585" spans="1:246" ht="15.75" x14ac:dyDescent="0.25">
      <c r="A585" s="28"/>
      <c r="B585" s="16"/>
      <c r="C585" s="43"/>
      <c r="D585" s="69"/>
      <c r="E585" s="31"/>
      <c r="F585" s="41"/>
      <c r="G585" s="41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</row>
    <row r="586" spans="1:246" ht="15.75" x14ac:dyDescent="0.25">
      <c r="A586" s="28"/>
      <c r="B586" s="16"/>
      <c r="C586" s="43"/>
      <c r="D586" s="69"/>
      <c r="E586" s="31"/>
      <c r="F586" s="41"/>
      <c r="G586" s="41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</row>
    <row r="587" spans="1:246" ht="15.75" x14ac:dyDescent="0.25">
      <c r="A587" s="28"/>
      <c r="B587" s="16"/>
      <c r="C587" s="43"/>
      <c r="D587" s="69"/>
      <c r="E587" s="31"/>
      <c r="F587" s="41"/>
      <c r="G587" s="41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</row>
    <row r="588" spans="1:246" ht="15.75" x14ac:dyDescent="0.25">
      <c r="A588" s="28"/>
      <c r="B588" s="16"/>
      <c r="C588" s="43"/>
      <c r="D588" s="69"/>
      <c r="E588" s="31"/>
      <c r="F588" s="41"/>
      <c r="G588" s="41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</row>
    <row r="589" spans="1:246" ht="15.75" x14ac:dyDescent="0.25">
      <c r="A589" s="28"/>
      <c r="B589" s="16"/>
      <c r="C589" s="43"/>
      <c r="D589" s="69"/>
      <c r="E589" s="31"/>
      <c r="F589" s="41"/>
      <c r="G589" s="41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</row>
    <row r="590" spans="1:246" ht="15.75" x14ac:dyDescent="0.25">
      <c r="A590" s="28"/>
      <c r="B590" s="16"/>
      <c r="C590" s="43"/>
      <c r="D590" s="69"/>
      <c r="E590" s="31"/>
      <c r="F590" s="41"/>
      <c r="G590" s="41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</row>
    <row r="591" spans="1:246" ht="15.75" x14ac:dyDescent="0.25">
      <c r="A591" s="28"/>
      <c r="B591" s="16"/>
      <c r="C591" s="43"/>
      <c r="D591" s="69"/>
      <c r="E591" s="31"/>
      <c r="F591" s="41"/>
      <c r="G591" s="41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</row>
    <row r="592" spans="1:246" ht="15.75" x14ac:dyDescent="0.25">
      <c r="A592" s="28"/>
      <c r="B592" s="16"/>
      <c r="C592" s="43"/>
      <c r="D592" s="69"/>
      <c r="E592" s="31"/>
      <c r="F592" s="41"/>
      <c r="G592" s="41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</row>
    <row r="593" spans="1:246" ht="15.75" x14ac:dyDescent="0.25">
      <c r="A593" s="28"/>
      <c r="B593" s="16"/>
      <c r="C593" s="43"/>
      <c r="D593" s="69"/>
      <c r="E593" s="31"/>
      <c r="F593" s="41"/>
      <c r="G593" s="41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</row>
    <row r="594" spans="1:246" ht="15.75" x14ac:dyDescent="0.25">
      <c r="A594" s="28"/>
      <c r="B594" s="16"/>
      <c r="C594" s="43"/>
      <c r="D594" s="69"/>
      <c r="E594" s="31"/>
      <c r="F594" s="41"/>
      <c r="G594" s="41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</row>
    <row r="595" spans="1:246" ht="15.75" x14ac:dyDescent="0.25">
      <c r="A595" s="28"/>
      <c r="B595" s="16"/>
      <c r="C595" s="43"/>
      <c r="D595" s="69"/>
      <c r="E595" s="31"/>
      <c r="F595" s="41"/>
      <c r="G595" s="41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</row>
    <row r="596" spans="1:246" ht="15.75" x14ac:dyDescent="0.25">
      <c r="A596" s="28"/>
      <c r="B596" s="16"/>
      <c r="C596" s="43"/>
      <c r="D596" s="69"/>
      <c r="E596" s="31"/>
      <c r="F596" s="41"/>
      <c r="G596" s="41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</row>
    <row r="597" spans="1:246" ht="15.75" x14ac:dyDescent="0.25">
      <c r="A597" s="28"/>
      <c r="B597" s="16"/>
      <c r="C597" s="43"/>
      <c r="D597" s="69"/>
      <c r="E597" s="31"/>
      <c r="F597" s="41"/>
      <c r="G597" s="41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</row>
    <row r="598" spans="1:246" ht="15.75" x14ac:dyDescent="0.25">
      <c r="A598" s="28"/>
      <c r="B598" s="16"/>
      <c r="C598" s="43"/>
      <c r="D598" s="69"/>
      <c r="E598" s="31"/>
      <c r="F598" s="41"/>
      <c r="G598" s="41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</row>
    <row r="599" spans="1:246" ht="15.75" x14ac:dyDescent="0.25">
      <c r="A599" s="28"/>
      <c r="B599" s="16"/>
      <c r="C599" s="43"/>
      <c r="D599" s="69"/>
      <c r="E599" s="31"/>
      <c r="F599" s="41"/>
      <c r="G599" s="41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</row>
    <row r="600" spans="1:246" ht="15.75" x14ac:dyDescent="0.25">
      <c r="A600" s="28"/>
      <c r="B600" s="16"/>
      <c r="C600" s="43"/>
      <c r="D600" s="69"/>
      <c r="E600" s="31"/>
      <c r="F600" s="41"/>
      <c r="G600" s="41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</row>
    <row r="601" spans="1:246" ht="15.75" x14ac:dyDescent="0.25">
      <c r="A601" s="28"/>
      <c r="B601" s="16"/>
      <c r="C601" s="43"/>
      <c r="D601" s="69"/>
      <c r="E601" s="31"/>
      <c r="F601" s="41"/>
      <c r="G601" s="41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</row>
    <row r="602" spans="1:246" ht="15.75" x14ac:dyDescent="0.25">
      <c r="A602" s="28"/>
      <c r="B602" s="16"/>
      <c r="C602" s="43"/>
      <c r="D602" s="69"/>
      <c r="E602" s="31"/>
      <c r="F602" s="41"/>
      <c r="G602" s="41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</row>
    <row r="603" spans="1:246" ht="15.75" x14ac:dyDescent="0.25">
      <c r="A603" s="28"/>
      <c r="B603" s="16"/>
      <c r="C603" s="43"/>
      <c r="D603" s="69"/>
      <c r="E603" s="31"/>
      <c r="F603" s="41"/>
      <c r="G603" s="41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</row>
    <row r="604" spans="1:246" ht="15.75" x14ac:dyDescent="0.25">
      <c r="A604" s="28"/>
      <c r="B604" s="16"/>
      <c r="C604" s="43"/>
      <c r="D604" s="69"/>
      <c r="E604" s="31"/>
      <c r="F604" s="41"/>
      <c r="G604" s="41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</row>
    <row r="605" spans="1:246" ht="15.75" x14ac:dyDescent="0.25">
      <c r="A605" s="28"/>
      <c r="B605" s="16"/>
      <c r="C605" s="43"/>
      <c r="D605" s="69"/>
      <c r="E605" s="31"/>
      <c r="F605" s="41"/>
      <c r="G605" s="41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</row>
    <row r="606" spans="1:246" ht="15.75" x14ac:dyDescent="0.25">
      <c r="A606" s="28"/>
      <c r="B606" s="16"/>
      <c r="C606" s="43"/>
      <c r="D606" s="69"/>
      <c r="E606" s="31"/>
      <c r="F606" s="41"/>
      <c r="G606" s="41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</row>
    <row r="607" spans="1:246" ht="15.75" x14ac:dyDescent="0.25">
      <c r="A607" s="28"/>
      <c r="B607" s="16"/>
      <c r="C607" s="43"/>
      <c r="D607" s="69"/>
      <c r="E607" s="31"/>
      <c r="F607" s="41"/>
      <c r="G607" s="41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</row>
    <row r="608" spans="1:246" ht="15.75" x14ac:dyDescent="0.25">
      <c r="A608" s="28"/>
      <c r="B608" s="16"/>
      <c r="C608" s="43"/>
      <c r="D608" s="69"/>
      <c r="E608" s="31"/>
      <c r="F608" s="41"/>
      <c r="G608" s="41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</row>
    <row r="609" spans="1:246" ht="15.75" x14ac:dyDescent="0.25">
      <c r="A609" s="28"/>
      <c r="B609" s="16"/>
      <c r="C609" s="43"/>
      <c r="D609" s="69"/>
      <c r="E609" s="31"/>
      <c r="F609" s="41"/>
      <c r="G609" s="41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</row>
    <row r="610" spans="1:246" ht="15.75" x14ac:dyDescent="0.25">
      <c r="A610" s="28"/>
      <c r="B610" s="16"/>
      <c r="C610" s="43"/>
      <c r="D610" s="69"/>
      <c r="E610" s="31"/>
      <c r="F610" s="41"/>
      <c r="G610" s="41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</row>
    <row r="611" spans="1:246" ht="15.75" x14ac:dyDescent="0.25">
      <c r="A611" s="28"/>
      <c r="B611" s="16"/>
      <c r="C611" s="43"/>
      <c r="D611" s="69"/>
      <c r="E611" s="31"/>
      <c r="F611" s="41"/>
      <c r="G611" s="41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</row>
    <row r="612" spans="1:246" ht="15.75" x14ac:dyDescent="0.25">
      <c r="A612" s="28"/>
      <c r="B612" s="16"/>
      <c r="C612" s="43"/>
      <c r="D612" s="69"/>
      <c r="E612" s="31"/>
      <c r="F612" s="41"/>
      <c r="G612" s="41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</row>
    <row r="613" spans="1:246" ht="15.75" x14ac:dyDescent="0.25">
      <c r="A613" s="28"/>
      <c r="B613" s="16"/>
      <c r="C613" s="43"/>
      <c r="D613" s="69"/>
      <c r="E613" s="31"/>
      <c r="F613" s="41"/>
      <c r="G613" s="41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</row>
    <row r="614" spans="1:246" ht="15.75" x14ac:dyDescent="0.25">
      <c r="A614" s="28"/>
      <c r="B614" s="16"/>
      <c r="C614" s="43"/>
      <c r="D614" s="69"/>
      <c r="E614" s="31"/>
      <c r="F614" s="41"/>
      <c r="G614" s="41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</row>
    <row r="615" spans="1:246" ht="15.75" x14ac:dyDescent="0.25">
      <c r="A615" s="28"/>
      <c r="B615" s="16"/>
      <c r="C615" s="43"/>
      <c r="D615" s="69"/>
      <c r="E615" s="31"/>
      <c r="F615" s="41"/>
      <c r="G615" s="41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</row>
    <row r="616" spans="1:246" ht="15.75" x14ac:dyDescent="0.25">
      <c r="A616" s="28"/>
      <c r="B616" s="16"/>
      <c r="C616" s="43"/>
      <c r="D616" s="69"/>
      <c r="E616" s="31"/>
      <c r="F616" s="41"/>
      <c r="G616" s="41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</row>
    <row r="617" spans="1:246" ht="15.75" x14ac:dyDescent="0.25">
      <c r="A617" s="28"/>
      <c r="B617" s="16"/>
      <c r="C617" s="43"/>
      <c r="D617" s="69"/>
      <c r="E617" s="31"/>
      <c r="F617" s="41"/>
      <c r="G617" s="41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</row>
    <row r="618" spans="1:246" ht="15.75" x14ac:dyDescent="0.25">
      <c r="A618" s="28"/>
      <c r="B618" s="16"/>
      <c r="C618" s="43"/>
      <c r="D618" s="69"/>
      <c r="E618" s="31"/>
      <c r="F618" s="41"/>
      <c r="G618" s="41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</row>
    <row r="619" spans="1:246" ht="15.75" x14ac:dyDescent="0.25">
      <c r="A619" s="28"/>
      <c r="B619" s="16"/>
      <c r="C619" s="43"/>
      <c r="D619" s="69"/>
      <c r="E619" s="31"/>
      <c r="F619" s="41"/>
      <c r="G619" s="41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</row>
    <row r="620" spans="1:246" ht="15.75" x14ac:dyDescent="0.25">
      <c r="A620" s="28"/>
      <c r="B620" s="16"/>
      <c r="C620" s="43"/>
      <c r="D620" s="69"/>
      <c r="E620" s="31"/>
      <c r="F620" s="41"/>
      <c r="G620" s="41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</row>
    <row r="621" spans="1:246" ht="15.75" x14ac:dyDescent="0.25">
      <c r="A621" s="28"/>
      <c r="B621" s="16"/>
      <c r="C621" s="43"/>
      <c r="D621" s="69"/>
      <c r="E621" s="31"/>
      <c r="F621" s="41"/>
      <c r="G621" s="41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</row>
    <row r="622" spans="1:246" ht="15.75" x14ac:dyDescent="0.25">
      <c r="A622" s="28"/>
      <c r="B622" s="16"/>
      <c r="C622" s="43"/>
      <c r="D622" s="69"/>
      <c r="E622" s="31"/>
      <c r="F622" s="41"/>
      <c r="G622" s="41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</row>
    <row r="623" spans="1:246" ht="15.75" x14ac:dyDescent="0.25">
      <c r="A623" s="28"/>
      <c r="B623" s="16"/>
      <c r="C623" s="43"/>
      <c r="D623" s="69"/>
      <c r="E623" s="31"/>
      <c r="F623" s="41"/>
      <c r="G623" s="41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</row>
    <row r="624" spans="1:246" ht="15.75" x14ac:dyDescent="0.25">
      <c r="A624" s="28"/>
      <c r="B624" s="16"/>
      <c r="C624" s="43"/>
      <c r="D624" s="69"/>
      <c r="E624" s="31"/>
      <c r="F624" s="41"/>
      <c r="G624" s="41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</row>
    <row r="625" spans="1:246" ht="15.75" x14ac:dyDescent="0.25">
      <c r="A625" s="28"/>
      <c r="B625" s="16"/>
      <c r="C625" s="43"/>
      <c r="D625" s="69"/>
      <c r="E625" s="31"/>
      <c r="F625" s="41"/>
      <c r="G625" s="41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</row>
    <row r="626" spans="1:246" ht="15.75" x14ac:dyDescent="0.25">
      <c r="A626" s="28"/>
      <c r="B626" s="16"/>
      <c r="C626" s="43"/>
      <c r="D626" s="69"/>
      <c r="E626" s="31"/>
      <c r="F626" s="41"/>
      <c r="G626" s="41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</row>
    <row r="627" spans="1:246" ht="15.75" x14ac:dyDescent="0.25">
      <c r="A627" s="28"/>
      <c r="B627" s="16"/>
      <c r="C627" s="43"/>
      <c r="D627" s="69"/>
      <c r="E627" s="31"/>
      <c r="F627" s="41"/>
      <c r="G627" s="41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</row>
    <row r="628" spans="1:246" ht="15.75" x14ac:dyDescent="0.25">
      <c r="A628" s="28"/>
      <c r="B628" s="16"/>
      <c r="C628" s="43"/>
      <c r="D628" s="69"/>
      <c r="E628" s="31"/>
      <c r="F628" s="41"/>
      <c r="G628" s="41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</row>
    <row r="629" spans="1:246" ht="15.75" x14ac:dyDescent="0.25">
      <c r="A629" s="28"/>
      <c r="B629" s="16"/>
      <c r="C629" s="43"/>
      <c r="D629" s="69"/>
      <c r="E629" s="31"/>
      <c r="F629" s="41"/>
      <c r="G629" s="41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</row>
    <row r="630" spans="1:246" ht="15.75" x14ac:dyDescent="0.25">
      <c r="A630" s="28"/>
      <c r="B630" s="16"/>
      <c r="C630" s="43"/>
      <c r="D630" s="69"/>
      <c r="E630" s="31"/>
      <c r="F630" s="41"/>
      <c r="G630" s="41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</row>
    <row r="631" spans="1:246" ht="15.75" x14ac:dyDescent="0.25">
      <c r="A631" s="28"/>
      <c r="B631" s="16"/>
      <c r="C631" s="43"/>
      <c r="D631" s="69"/>
      <c r="E631" s="31"/>
      <c r="F631" s="41"/>
      <c r="G631" s="41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</row>
    <row r="632" spans="1:246" ht="15.75" x14ac:dyDescent="0.25">
      <c r="A632" s="28"/>
      <c r="B632" s="16"/>
      <c r="C632" s="43"/>
      <c r="D632" s="69"/>
      <c r="E632" s="31"/>
      <c r="F632" s="41"/>
      <c r="G632" s="41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</row>
    <row r="633" spans="1:246" ht="15.75" x14ac:dyDescent="0.25">
      <c r="A633" s="28"/>
      <c r="B633" s="16"/>
      <c r="C633" s="43"/>
      <c r="D633" s="69"/>
      <c r="E633" s="31"/>
      <c r="F633" s="41"/>
      <c r="G633" s="41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</row>
    <row r="634" spans="1:246" ht="15.75" x14ac:dyDescent="0.25">
      <c r="A634" s="28"/>
      <c r="B634" s="16"/>
      <c r="C634" s="43"/>
      <c r="D634" s="69"/>
      <c r="E634" s="31"/>
      <c r="F634" s="41"/>
      <c r="G634" s="41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</row>
    <row r="635" spans="1:246" ht="15.75" x14ac:dyDescent="0.25">
      <c r="A635" s="28"/>
      <c r="B635" s="16"/>
      <c r="C635" s="43"/>
      <c r="D635" s="69"/>
      <c r="E635" s="31"/>
      <c r="F635" s="41"/>
      <c r="G635" s="41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</row>
    <row r="636" spans="1:246" ht="15.75" x14ac:dyDescent="0.25">
      <c r="A636" s="28"/>
      <c r="B636" s="16"/>
      <c r="C636" s="43"/>
      <c r="D636" s="69"/>
      <c r="E636" s="31"/>
      <c r="F636" s="41"/>
      <c r="G636" s="41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</row>
    <row r="637" spans="1:246" ht="15.75" x14ac:dyDescent="0.25">
      <c r="A637" s="28"/>
      <c r="B637" s="16"/>
      <c r="C637" s="43"/>
      <c r="D637" s="69"/>
      <c r="E637" s="31"/>
      <c r="F637" s="41"/>
      <c r="G637" s="41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</row>
    <row r="638" spans="1:246" ht="15.75" x14ac:dyDescent="0.25">
      <c r="A638" s="28"/>
      <c r="B638" s="16"/>
      <c r="C638" s="43"/>
      <c r="D638" s="69"/>
      <c r="E638" s="31"/>
      <c r="F638" s="41"/>
      <c r="G638" s="41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</row>
    <row r="639" spans="1:246" ht="15.75" x14ac:dyDescent="0.25">
      <c r="A639" s="28"/>
      <c r="B639" s="16"/>
      <c r="C639" s="43"/>
      <c r="D639" s="69"/>
      <c r="E639" s="31"/>
      <c r="F639" s="41"/>
      <c r="G639" s="41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</row>
    <row r="640" spans="1:246" ht="15.75" x14ac:dyDescent="0.25">
      <c r="A640" s="28"/>
      <c r="B640" s="16"/>
      <c r="C640" s="43"/>
      <c r="D640" s="69"/>
      <c r="E640" s="31"/>
      <c r="F640" s="41"/>
      <c r="G640" s="41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</row>
    <row r="641" spans="1:246" ht="15.75" x14ac:dyDescent="0.25">
      <c r="A641" s="28"/>
      <c r="B641" s="16"/>
      <c r="C641" s="43"/>
      <c r="D641" s="69"/>
      <c r="E641" s="31"/>
      <c r="F641" s="41"/>
      <c r="G641" s="41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</row>
    <row r="642" spans="1:246" ht="15.75" x14ac:dyDescent="0.25">
      <c r="A642" s="28"/>
      <c r="B642" s="16"/>
      <c r="C642" s="43"/>
      <c r="D642" s="69"/>
      <c r="E642" s="31"/>
      <c r="F642" s="41"/>
      <c r="G642" s="41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</row>
    <row r="643" spans="1:246" ht="15.75" x14ac:dyDescent="0.25">
      <c r="A643" s="28"/>
      <c r="B643" s="16"/>
      <c r="C643" s="43"/>
      <c r="D643" s="69"/>
      <c r="E643" s="31"/>
      <c r="F643" s="41"/>
      <c r="G643" s="41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</row>
    <row r="644" spans="1:246" ht="15.75" x14ac:dyDescent="0.25">
      <c r="A644" s="28"/>
      <c r="B644" s="16"/>
      <c r="C644" s="43"/>
      <c r="D644" s="69"/>
      <c r="E644" s="31"/>
      <c r="F644" s="41"/>
      <c r="G644" s="41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</row>
    <row r="645" spans="1:246" ht="15.75" x14ac:dyDescent="0.25">
      <c r="A645" s="28"/>
      <c r="B645" s="16"/>
      <c r="C645" s="43"/>
      <c r="D645" s="69"/>
      <c r="E645" s="31"/>
      <c r="F645" s="41"/>
      <c r="G645" s="41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</row>
    <row r="646" spans="1:246" ht="15.75" x14ac:dyDescent="0.25">
      <c r="A646" s="28"/>
      <c r="B646" s="16"/>
      <c r="C646" s="43"/>
      <c r="D646" s="69"/>
      <c r="E646" s="31"/>
      <c r="F646" s="41"/>
      <c r="G646" s="41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</row>
    <row r="647" spans="1:246" ht="15.75" x14ac:dyDescent="0.25">
      <c r="A647" s="28"/>
      <c r="B647" s="16"/>
      <c r="C647" s="43"/>
      <c r="D647" s="69"/>
      <c r="E647" s="31"/>
      <c r="F647" s="41"/>
      <c r="G647" s="41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</row>
    <row r="648" spans="1:246" ht="15.75" x14ac:dyDescent="0.25">
      <c r="A648" s="28"/>
      <c r="B648" s="16"/>
      <c r="C648" s="43"/>
      <c r="D648" s="69"/>
      <c r="E648" s="31"/>
      <c r="F648" s="41"/>
      <c r="G648" s="41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</row>
    <row r="649" spans="1:246" ht="15.75" x14ac:dyDescent="0.25">
      <c r="A649" s="28"/>
      <c r="B649" s="16"/>
      <c r="C649" s="43"/>
      <c r="D649" s="69"/>
      <c r="E649" s="31"/>
      <c r="F649" s="41"/>
      <c r="G649" s="41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</row>
    <row r="650" spans="1:246" ht="15.75" x14ac:dyDescent="0.25">
      <c r="A650" s="28"/>
      <c r="B650" s="16"/>
      <c r="C650" s="41"/>
      <c r="D650" s="69"/>
      <c r="E650" s="31"/>
      <c r="F650" s="41"/>
      <c r="G650" s="41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</row>
    <row r="651" spans="1:246" ht="15.75" x14ac:dyDescent="0.25">
      <c r="A651" s="28"/>
      <c r="B651" s="16"/>
      <c r="C651" s="41"/>
      <c r="D651" s="69"/>
      <c r="E651" s="31"/>
      <c r="F651" s="41"/>
      <c r="G651" s="41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</row>
    <row r="652" spans="1:246" ht="15.75" x14ac:dyDescent="0.25">
      <c r="A652" s="28"/>
      <c r="B652" s="16"/>
      <c r="C652" s="41"/>
      <c r="D652" s="69"/>
      <c r="E652" s="31"/>
      <c r="F652" s="41"/>
      <c r="G652" s="41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</row>
    <row r="653" spans="1:246" ht="15.75" x14ac:dyDescent="0.25">
      <c r="A653" s="28"/>
      <c r="B653" s="16"/>
      <c r="C653" s="41"/>
      <c r="D653" s="69"/>
      <c r="E653" s="31"/>
      <c r="F653" s="41"/>
      <c r="G653" s="41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</row>
    <row r="654" spans="1:246" ht="15.75" x14ac:dyDescent="0.25">
      <c r="A654" s="28"/>
      <c r="B654" s="16"/>
      <c r="C654" s="41"/>
      <c r="D654" s="69"/>
      <c r="E654" s="31"/>
      <c r="F654" s="41"/>
      <c r="G654" s="41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</row>
    <row r="655" spans="1:246" ht="15.75" x14ac:dyDescent="0.25">
      <c r="A655" s="28"/>
      <c r="B655" s="16"/>
      <c r="C655" s="41"/>
      <c r="D655" s="69"/>
      <c r="E655" s="31"/>
      <c r="F655" s="41"/>
      <c r="G655" s="41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</row>
    <row r="656" spans="1:246" ht="15.75" x14ac:dyDescent="0.25">
      <c r="A656" s="28"/>
      <c r="B656" s="16"/>
      <c r="C656" s="41"/>
      <c r="D656" s="69"/>
      <c r="E656" s="31"/>
      <c r="F656" s="41"/>
      <c r="G656" s="41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</row>
    <row r="657" spans="1:246" ht="15.75" x14ac:dyDescent="0.25">
      <c r="A657" s="28"/>
      <c r="B657" s="16"/>
      <c r="C657" s="41"/>
      <c r="D657" s="69"/>
      <c r="E657" s="31"/>
      <c r="F657" s="41"/>
      <c r="G657" s="41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</row>
    <row r="658" spans="1:246" ht="15.75" x14ac:dyDescent="0.25">
      <c r="A658" s="28"/>
      <c r="B658" s="16"/>
      <c r="C658" s="41"/>
      <c r="D658" s="69"/>
      <c r="E658" s="31"/>
      <c r="F658" s="41"/>
      <c r="G658" s="41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</row>
    <row r="659" spans="1:246" ht="15.75" x14ac:dyDescent="0.25">
      <c r="A659" s="28"/>
      <c r="B659" s="16"/>
      <c r="C659" s="41"/>
      <c r="D659" s="69"/>
      <c r="E659" s="31"/>
      <c r="F659" s="41"/>
      <c r="G659" s="41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</row>
    <row r="660" spans="1:246" ht="15.75" x14ac:dyDescent="0.25">
      <c r="A660" s="28"/>
      <c r="B660" s="16"/>
      <c r="C660" s="41"/>
      <c r="D660" s="69"/>
      <c r="E660" s="31"/>
      <c r="F660" s="41"/>
      <c r="G660" s="41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</row>
    <row r="661" spans="1:246" ht="15.75" x14ac:dyDescent="0.25">
      <c r="A661" s="28"/>
      <c r="B661" s="16"/>
      <c r="C661" s="41"/>
      <c r="D661" s="69"/>
      <c r="E661" s="31"/>
      <c r="F661" s="41"/>
      <c r="G661" s="41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</row>
    <row r="662" spans="1:246" ht="15.75" x14ac:dyDescent="0.25">
      <c r="A662" s="28"/>
      <c r="B662" s="16"/>
      <c r="C662" s="41"/>
      <c r="D662" s="69"/>
      <c r="E662" s="31"/>
      <c r="F662" s="41"/>
      <c r="G662" s="41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</row>
    <row r="663" spans="1:246" ht="15.75" x14ac:dyDescent="0.25">
      <c r="A663" s="28"/>
      <c r="B663" s="16"/>
      <c r="C663" s="41"/>
      <c r="D663" s="69"/>
      <c r="E663" s="31"/>
      <c r="F663" s="41"/>
      <c r="G663" s="41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</row>
    <row r="664" spans="1:246" ht="15.75" x14ac:dyDescent="0.25">
      <c r="A664" s="28"/>
      <c r="B664" s="16"/>
      <c r="C664" s="41"/>
      <c r="D664" s="69"/>
      <c r="E664" s="31"/>
      <c r="F664" s="41"/>
      <c r="G664" s="41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</row>
    <row r="665" spans="1:246" ht="15.75" x14ac:dyDescent="0.25">
      <c r="A665" s="28"/>
      <c r="B665" s="16"/>
      <c r="C665" s="41"/>
      <c r="D665" s="69"/>
      <c r="E665" s="31"/>
      <c r="F665" s="41"/>
      <c r="G665" s="41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</row>
    <row r="666" spans="1:246" ht="15.75" x14ac:dyDescent="0.25">
      <c r="A666" s="28"/>
      <c r="B666" s="16"/>
      <c r="C666" s="41"/>
      <c r="D666" s="69"/>
      <c r="E666" s="31"/>
      <c r="F666" s="41"/>
      <c r="G666" s="41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</row>
    <row r="667" spans="1:246" ht="15.75" x14ac:dyDescent="0.25">
      <c r="A667" s="28"/>
      <c r="B667" s="16"/>
      <c r="C667" s="41"/>
      <c r="D667" s="69"/>
      <c r="E667" s="31"/>
      <c r="F667" s="41"/>
      <c r="G667" s="41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</row>
    <row r="668" spans="1:246" ht="15.75" x14ac:dyDescent="0.25">
      <c r="A668" s="28"/>
      <c r="B668" s="16"/>
      <c r="C668" s="41"/>
      <c r="D668" s="69"/>
      <c r="E668" s="31"/>
      <c r="F668" s="41"/>
      <c r="G668" s="41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</row>
    <row r="669" spans="1:246" ht="15.75" x14ac:dyDescent="0.25">
      <c r="A669" s="28"/>
      <c r="B669" s="16"/>
      <c r="C669" s="41"/>
      <c r="D669" s="69"/>
      <c r="E669" s="31"/>
      <c r="F669" s="41"/>
      <c r="G669" s="41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</row>
    <row r="670" spans="1:246" ht="15.75" x14ac:dyDescent="0.25">
      <c r="A670" s="28"/>
      <c r="B670" s="16"/>
      <c r="C670" s="41"/>
      <c r="D670" s="69"/>
      <c r="E670" s="31"/>
      <c r="F670" s="41"/>
      <c r="G670" s="41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</row>
    <row r="671" spans="1:246" ht="15.75" x14ac:dyDescent="0.25">
      <c r="A671" s="28"/>
      <c r="B671" s="16"/>
      <c r="C671" s="41"/>
      <c r="D671" s="69"/>
      <c r="E671" s="31"/>
      <c r="F671" s="41"/>
      <c r="G671" s="41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</row>
    <row r="672" spans="1:246" ht="15.75" x14ac:dyDescent="0.25">
      <c r="A672" s="28"/>
      <c r="B672" s="16"/>
      <c r="C672" s="41"/>
      <c r="D672" s="69"/>
      <c r="E672" s="31"/>
      <c r="F672" s="41"/>
      <c r="G672" s="41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</row>
    <row r="673" spans="1:246" ht="15.75" x14ac:dyDescent="0.25">
      <c r="A673" s="28"/>
      <c r="B673" s="16"/>
      <c r="C673" s="41"/>
      <c r="D673" s="69"/>
      <c r="E673" s="31"/>
      <c r="F673" s="41"/>
      <c r="G673" s="41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</row>
    <row r="674" spans="1:246" ht="15.75" x14ac:dyDescent="0.25">
      <c r="A674" s="28"/>
      <c r="B674" s="16"/>
      <c r="C674" s="41"/>
      <c r="D674" s="69"/>
      <c r="E674" s="31"/>
      <c r="F674" s="41"/>
      <c r="G674" s="41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</row>
    <row r="675" spans="1:246" ht="15.75" x14ac:dyDescent="0.25">
      <c r="A675" s="28"/>
      <c r="B675" s="16"/>
      <c r="C675" s="41"/>
      <c r="D675" s="69"/>
      <c r="E675" s="31"/>
      <c r="F675" s="41"/>
      <c r="G675" s="41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</row>
    <row r="676" spans="1:246" ht="15.75" x14ac:dyDescent="0.25">
      <c r="A676" s="28"/>
      <c r="B676" s="16"/>
      <c r="C676" s="41"/>
      <c r="D676" s="69"/>
      <c r="E676" s="31"/>
      <c r="F676" s="41"/>
      <c r="G676" s="41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</row>
    <row r="677" spans="1:246" ht="15.75" x14ac:dyDescent="0.25">
      <c r="A677" s="28"/>
      <c r="B677" s="16"/>
      <c r="C677" s="41"/>
      <c r="D677" s="69"/>
      <c r="E677" s="31"/>
      <c r="F677" s="41"/>
      <c r="G677" s="41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</row>
    <row r="678" spans="1:246" ht="15.75" x14ac:dyDescent="0.25">
      <c r="A678" s="28"/>
      <c r="B678" s="16"/>
      <c r="C678" s="41"/>
      <c r="D678" s="69"/>
      <c r="E678" s="31"/>
      <c r="F678" s="41"/>
      <c r="G678" s="41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</row>
    <row r="679" spans="1:246" ht="15.75" x14ac:dyDescent="0.25">
      <c r="A679" s="28"/>
      <c r="B679" s="16"/>
      <c r="C679" s="41"/>
      <c r="D679" s="69"/>
      <c r="E679" s="31"/>
      <c r="F679" s="41"/>
      <c r="G679" s="41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</row>
    <row r="680" spans="1:246" ht="15.75" x14ac:dyDescent="0.25">
      <c r="A680" s="28"/>
      <c r="B680" s="16"/>
      <c r="C680" s="41"/>
      <c r="D680" s="69"/>
      <c r="E680" s="31"/>
      <c r="F680" s="41"/>
      <c r="G680" s="41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</row>
    <row r="681" spans="1:246" ht="15.75" x14ac:dyDescent="0.25">
      <c r="A681" s="28"/>
      <c r="B681" s="16"/>
      <c r="C681" s="41"/>
      <c r="D681" s="69"/>
      <c r="E681" s="31"/>
      <c r="F681" s="41"/>
      <c r="G681" s="41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</row>
    <row r="682" spans="1:246" ht="15.75" x14ac:dyDescent="0.25">
      <c r="A682" s="28"/>
      <c r="B682" s="16"/>
      <c r="C682" s="41"/>
      <c r="D682" s="69"/>
      <c r="E682" s="31"/>
      <c r="F682" s="41"/>
      <c r="G682" s="41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</row>
    <row r="683" spans="1:246" ht="15.75" x14ac:dyDescent="0.25">
      <c r="A683" s="28"/>
      <c r="B683" s="16"/>
      <c r="C683" s="41"/>
      <c r="D683" s="69"/>
      <c r="E683" s="31"/>
      <c r="F683" s="41"/>
      <c r="G683" s="41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</row>
    <row r="684" spans="1:246" ht="15.75" x14ac:dyDescent="0.25">
      <c r="A684" s="28"/>
      <c r="B684" s="16"/>
      <c r="C684" s="41"/>
      <c r="D684" s="69"/>
      <c r="E684" s="31"/>
      <c r="F684" s="41"/>
      <c r="G684" s="41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</row>
    <row r="685" spans="1:246" ht="15.75" x14ac:dyDescent="0.25">
      <c r="A685" s="28"/>
      <c r="B685" s="16"/>
      <c r="C685" s="41"/>
      <c r="D685" s="69"/>
      <c r="E685" s="31"/>
      <c r="F685" s="41"/>
      <c r="G685" s="41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</row>
    <row r="686" spans="1:246" ht="15.75" x14ac:dyDescent="0.25">
      <c r="A686" s="28"/>
      <c r="B686" s="16"/>
      <c r="C686" s="41"/>
      <c r="D686" s="69"/>
      <c r="E686" s="31"/>
      <c r="F686" s="41"/>
      <c r="G686" s="41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</row>
    <row r="687" spans="1:246" ht="15.75" x14ac:dyDescent="0.25">
      <c r="A687" s="28"/>
      <c r="B687" s="16"/>
      <c r="C687" s="41"/>
      <c r="D687" s="69"/>
      <c r="E687" s="31"/>
      <c r="F687" s="41"/>
      <c r="G687" s="41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</row>
    <row r="688" spans="1:246" ht="15.75" x14ac:dyDescent="0.25">
      <c r="A688" s="28"/>
      <c r="B688" s="16"/>
      <c r="C688" s="41"/>
      <c r="D688" s="69"/>
      <c r="E688" s="31"/>
      <c r="F688" s="41"/>
      <c r="G688" s="41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</row>
    <row r="689" spans="1:246" ht="15.75" x14ac:dyDescent="0.25">
      <c r="A689" s="28"/>
      <c r="B689" s="16"/>
      <c r="C689" s="41"/>
      <c r="D689" s="69"/>
      <c r="E689" s="31"/>
      <c r="F689" s="41"/>
      <c r="G689" s="41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</row>
    <row r="690" spans="1:246" ht="15.75" x14ac:dyDescent="0.25">
      <c r="A690" s="28"/>
      <c r="B690" s="16"/>
      <c r="C690" s="41"/>
      <c r="D690" s="69"/>
      <c r="E690" s="31"/>
      <c r="F690" s="41"/>
      <c r="G690" s="41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</row>
    <row r="691" spans="1:246" ht="15.75" x14ac:dyDescent="0.25">
      <c r="A691" s="28"/>
      <c r="B691" s="16"/>
      <c r="C691" s="41"/>
      <c r="D691" s="69"/>
      <c r="E691" s="31"/>
      <c r="F691" s="41"/>
      <c r="G691" s="41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</row>
    <row r="692" spans="1:246" ht="15.75" x14ac:dyDescent="0.25">
      <c r="A692" s="28"/>
      <c r="B692" s="16"/>
      <c r="C692" s="41"/>
      <c r="D692" s="69"/>
      <c r="E692" s="31"/>
      <c r="F692" s="41"/>
      <c r="G692" s="41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</row>
    <row r="693" spans="1:246" ht="15.75" x14ac:dyDescent="0.25">
      <c r="A693" s="28"/>
      <c r="B693" s="16"/>
      <c r="C693" s="41"/>
      <c r="D693" s="69"/>
      <c r="E693" s="31"/>
      <c r="F693" s="41"/>
      <c r="G693" s="41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</row>
    <row r="694" spans="1:246" ht="15.75" x14ac:dyDescent="0.25">
      <c r="A694" s="28"/>
      <c r="B694" s="16"/>
      <c r="C694" s="41"/>
      <c r="D694" s="69"/>
      <c r="E694" s="31"/>
      <c r="F694" s="41"/>
      <c r="G694" s="41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</row>
    <row r="695" spans="1:246" ht="15.75" x14ac:dyDescent="0.25">
      <c r="A695" s="28"/>
      <c r="B695" s="16"/>
      <c r="C695" s="41"/>
      <c r="D695" s="69"/>
      <c r="E695" s="31"/>
      <c r="F695" s="41"/>
      <c r="G695" s="41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</row>
    <row r="696" spans="1:246" ht="15.75" x14ac:dyDescent="0.25">
      <c r="A696" s="28"/>
      <c r="B696" s="16"/>
      <c r="C696" s="41"/>
      <c r="D696" s="69"/>
      <c r="E696" s="31"/>
      <c r="F696" s="41"/>
      <c r="G696" s="41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</row>
    <row r="697" spans="1:246" ht="15.75" x14ac:dyDescent="0.25">
      <c r="A697" s="28"/>
      <c r="B697" s="16"/>
      <c r="C697" s="41"/>
      <c r="D697" s="69"/>
      <c r="E697" s="31"/>
      <c r="F697" s="41"/>
      <c r="G697" s="41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</row>
    <row r="698" spans="1:246" ht="15.75" x14ac:dyDescent="0.25">
      <c r="A698" s="28"/>
      <c r="B698" s="16"/>
      <c r="C698" s="41"/>
      <c r="D698" s="69"/>
      <c r="E698" s="31"/>
      <c r="F698" s="41"/>
      <c r="G698" s="41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</row>
    <row r="699" spans="1:246" ht="15.75" x14ac:dyDescent="0.25">
      <c r="A699" s="28"/>
      <c r="B699" s="16"/>
      <c r="C699" s="41"/>
      <c r="D699" s="69"/>
      <c r="E699" s="31"/>
      <c r="F699" s="41"/>
      <c r="G699" s="41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</row>
    <row r="700" spans="1:246" ht="15.75" x14ac:dyDescent="0.25">
      <c r="A700" s="28"/>
      <c r="B700" s="16"/>
      <c r="C700" s="41"/>
      <c r="D700" s="69"/>
      <c r="E700" s="31"/>
      <c r="F700" s="41"/>
      <c r="G700" s="41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</row>
    <row r="701" spans="1:246" ht="15.75" x14ac:dyDescent="0.25">
      <c r="A701" s="28"/>
      <c r="B701" s="16"/>
      <c r="C701" s="41"/>
      <c r="D701" s="69"/>
      <c r="E701" s="31"/>
      <c r="F701" s="41"/>
      <c r="G701" s="41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</row>
    <row r="702" spans="1:246" ht="15.75" x14ac:dyDescent="0.25">
      <c r="A702" s="28"/>
      <c r="B702" s="16"/>
      <c r="C702" s="41"/>
      <c r="D702" s="69"/>
      <c r="E702" s="31"/>
      <c r="F702" s="41"/>
      <c r="G702" s="41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</row>
    <row r="703" spans="1:246" ht="15.75" x14ac:dyDescent="0.25">
      <c r="A703" s="28"/>
      <c r="B703" s="16"/>
      <c r="C703" s="41"/>
      <c r="D703" s="69"/>
      <c r="E703" s="31"/>
      <c r="F703" s="41"/>
      <c r="G703" s="41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</row>
    <row r="704" spans="1:246" ht="15.75" x14ac:dyDescent="0.25">
      <c r="A704" s="28"/>
      <c r="B704" s="16"/>
      <c r="C704" s="41"/>
      <c r="D704" s="69"/>
      <c r="E704" s="31"/>
      <c r="F704" s="41"/>
      <c r="G704" s="41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</row>
    <row r="705" spans="1:246" ht="15.75" x14ac:dyDescent="0.25">
      <c r="A705" s="28"/>
      <c r="B705" s="16"/>
      <c r="C705" s="41"/>
      <c r="D705" s="69"/>
      <c r="E705" s="31"/>
      <c r="F705" s="41"/>
      <c r="G705" s="41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</row>
    <row r="706" spans="1:246" ht="15.75" x14ac:dyDescent="0.25">
      <c r="A706" s="28"/>
      <c r="B706" s="16"/>
      <c r="C706" s="41"/>
      <c r="D706" s="69"/>
      <c r="E706" s="31"/>
      <c r="F706" s="41"/>
      <c r="G706" s="41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</row>
    <row r="707" spans="1:246" ht="15.75" x14ac:dyDescent="0.25">
      <c r="A707" s="28"/>
      <c r="B707" s="16"/>
      <c r="C707" s="41"/>
      <c r="D707" s="69"/>
      <c r="E707" s="31"/>
      <c r="F707" s="41"/>
      <c r="G707" s="41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</row>
    <row r="708" spans="1:246" ht="15.75" x14ac:dyDescent="0.25">
      <c r="A708" s="28"/>
      <c r="B708" s="16"/>
      <c r="C708" s="41"/>
      <c r="D708" s="69"/>
      <c r="E708" s="31"/>
      <c r="F708" s="41"/>
      <c r="G708" s="41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</row>
    <row r="709" spans="1:246" ht="15.75" x14ac:dyDescent="0.25">
      <c r="A709" s="28"/>
      <c r="B709" s="16"/>
      <c r="C709" s="41"/>
      <c r="D709" s="69"/>
      <c r="E709" s="31"/>
      <c r="F709" s="41"/>
      <c r="G709" s="41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</row>
    <row r="710" spans="1:246" ht="15.75" x14ac:dyDescent="0.25">
      <c r="A710" s="28"/>
      <c r="B710" s="16"/>
      <c r="C710" s="41"/>
      <c r="D710" s="69"/>
      <c r="E710" s="31"/>
      <c r="F710" s="41"/>
      <c r="G710" s="41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</row>
    <row r="711" spans="1:246" ht="15.75" x14ac:dyDescent="0.25">
      <c r="A711" s="28"/>
      <c r="B711" s="16"/>
      <c r="C711" s="41"/>
      <c r="D711" s="69"/>
      <c r="E711" s="31"/>
      <c r="F711" s="41"/>
      <c r="G711" s="41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</row>
    <row r="712" spans="1:246" ht="15.75" x14ac:dyDescent="0.25">
      <c r="A712" s="28"/>
      <c r="B712" s="16"/>
      <c r="C712" s="41"/>
      <c r="D712" s="69"/>
      <c r="E712" s="31"/>
      <c r="F712" s="41"/>
      <c r="G712" s="41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</row>
    <row r="713" spans="1:246" ht="15.75" x14ac:dyDescent="0.25">
      <c r="A713" s="28"/>
      <c r="B713" s="16"/>
      <c r="C713" s="41"/>
      <c r="D713" s="69"/>
      <c r="E713" s="31"/>
      <c r="F713" s="41"/>
      <c r="G713" s="41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</row>
    <row r="714" spans="1:246" ht="15.75" x14ac:dyDescent="0.25">
      <c r="A714" s="28"/>
      <c r="B714" s="16"/>
      <c r="C714" s="41"/>
      <c r="D714" s="69"/>
      <c r="E714" s="31"/>
      <c r="F714" s="41"/>
      <c r="G714" s="41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</row>
    <row r="715" spans="1:246" ht="15.75" x14ac:dyDescent="0.25">
      <c r="A715" s="28"/>
      <c r="B715" s="16"/>
      <c r="C715" s="41"/>
      <c r="D715" s="69"/>
      <c r="E715" s="31"/>
      <c r="F715" s="41"/>
      <c r="G715" s="41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</row>
    <row r="716" spans="1:246" ht="15.75" x14ac:dyDescent="0.25">
      <c r="A716" s="28"/>
      <c r="B716" s="16"/>
      <c r="C716" s="41"/>
      <c r="D716" s="69"/>
      <c r="E716" s="31"/>
      <c r="F716" s="41"/>
      <c r="G716" s="41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</row>
    <row r="717" spans="1:246" ht="15.75" x14ac:dyDescent="0.25">
      <c r="A717" s="28"/>
      <c r="B717" s="16"/>
      <c r="C717" s="41"/>
      <c r="D717" s="69"/>
      <c r="E717" s="31"/>
      <c r="F717" s="41"/>
      <c r="G717" s="41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</row>
    <row r="718" spans="1:246" ht="15.75" x14ac:dyDescent="0.25">
      <c r="A718" s="28"/>
      <c r="B718" s="16"/>
      <c r="C718" s="41"/>
      <c r="D718" s="69"/>
      <c r="E718" s="31"/>
      <c r="F718" s="41"/>
      <c r="G718" s="41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</row>
    <row r="719" spans="1:246" ht="15.75" x14ac:dyDescent="0.25">
      <c r="A719" s="28"/>
      <c r="B719" s="16"/>
      <c r="C719" s="41"/>
      <c r="D719" s="69"/>
      <c r="E719" s="31"/>
      <c r="F719" s="41"/>
      <c r="G719" s="41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</row>
    <row r="720" spans="1:246" ht="15.75" x14ac:dyDescent="0.25">
      <c r="A720" s="28"/>
      <c r="B720" s="16"/>
      <c r="C720" s="41"/>
      <c r="D720" s="69"/>
      <c r="E720" s="31"/>
      <c r="F720" s="41"/>
      <c r="G720" s="4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</row>
    <row r="721" spans="1:246" ht="15.75" x14ac:dyDescent="0.25">
      <c r="A721" s="28"/>
      <c r="B721" s="16"/>
      <c r="C721" s="41"/>
      <c r="D721" s="69"/>
      <c r="E721" s="31"/>
      <c r="F721" s="41"/>
      <c r="G721" s="41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</row>
  </sheetData>
  <sortState ref="A349:G355">
    <sortCondition ref="A349"/>
  </sortState>
  <mergeCells count="3">
    <mergeCell ref="A6:G6"/>
    <mergeCell ref="A8:G8"/>
    <mergeCell ref="A7:E7"/>
  </mergeCells>
  <phoneticPr fontId="0" type="noConversion"/>
  <pageMargins left="0.98425196850393704" right="0" top="0" bottom="0.59055118110236227" header="0" footer="0"/>
  <pageSetup scale="54" firstPageNumber="263" fitToWidth="5" fitToHeight="4" orientation="portrait" useFirstPageNumber="1" horizontalDpi="300" r:id="rId1"/>
  <headerFooter alignWithMargins="0">
    <oddFooter>&amp;C&amp;"Arial,Negrita"&amp;P</oddFooter>
  </headerFooter>
  <rowBreaks count="4" manualBreakCount="4">
    <brk id="76" max="6" man="1"/>
    <brk id="148" max="6" man="1"/>
    <brk id="203" max="6" man="1"/>
    <brk id="27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5.3_2015</vt:lpstr>
      <vt:lpstr>'5.3_2015'!Área_de_impresión</vt:lpstr>
      <vt:lpstr>'5.3_2015'!Imprimir_área_IM</vt:lpstr>
      <vt:lpstr>'5.3_2015'!Imprimir_títulos_IM</vt:lpstr>
      <vt:lpstr>'5.3_2015'!Títulos_a_imprimir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2016-03-01T16:05:41Z</cp:lastPrinted>
  <dcterms:created xsi:type="dcterms:W3CDTF">2006-06-27T18:20:43Z</dcterms:created>
  <dcterms:modified xsi:type="dcterms:W3CDTF">2016-04-15T15:16:35Z</dcterms:modified>
</cp:coreProperties>
</file>